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6" i="19" l="1"/>
  <c r="G16" i="19"/>
  <c r="C16" i="19"/>
  <c r="H16" i="19"/>
  <c r="D16" i="19"/>
  <c r="I16" i="19"/>
  <c r="E16" i="19"/>
  <c r="J16" i="19"/>
  <c r="F16" i="19"/>
  <c r="J8" i="19"/>
  <c r="H8" i="19"/>
  <c r="F8" i="19"/>
  <c r="D8" i="19"/>
  <c r="K8" i="19"/>
  <c r="I8" i="19"/>
  <c r="G8" i="19"/>
  <c r="E8" i="19"/>
  <c r="C8" i="19"/>
  <c r="K4" i="19"/>
  <c r="G4" i="19"/>
  <c r="C4" i="19"/>
  <c r="J4" i="19"/>
  <c r="J26" i="19" s="1"/>
  <c r="H4" i="19"/>
  <c r="F4" i="19"/>
  <c r="F26" i="19" s="1"/>
  <c r="D4" i="19"/>
  <c r="I4" i="19"/>
  <c r="I26" i="19" s="1"/>
  <c r="E4" i="19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H19" i="18"/>
  <c r="G19" i="18"/>
  <c r="F19" i="18"/>
  <c r="E19" i="18"/>
  <c r="D19" i="18"/>
  <c r="C19" i="18"/>
  <c r="Z4" i="18"/>
  <c r="K16" i="17"/>
  <c r="I16" i="17"/>
  <c r="H16" i="17"/>
  <c r="G16" i="17"/>
  <c r="E16" i="17"/>
  <c r="D16" i="17"/>
  <c r="C16" i="17"/>
  <c r="J16" i="17"/>
  <c r="F16" i="17"/>
  <c r="J8" i="17"/>
  <c r="H8" i="17"/>
  <c r="F8" i="17"/>
  <c r="D8" i="17"/>
  <c r="K8" i="17"/>
  <c r="I8" i="17"/>
  <c r="G8" i="17"/>
  <c r="E8" i="17"/>
  <c r="C8" i="17"/>
  <c r="J4" i="17"/>
  <c r="J26" i="17" s="1"/>
  <c r="H4" i="17"/>
  <c r="H26" i="17" s="1"/>
  <c r="F4" i="17"/>
  <c r="F26" i="17" s="1"/>
  <c r="D4" i="17"/>
  <c r="D26" i="17" s="1"/>
  <c r="K4" i="17"/>
  <c r="I4" i="17"/>
  <c r="I26" i="17" s="1"/>
  <c r="G4" i="17"/>
  <c r="E4" i="17"/>
  <c r="E26" i="17" s="1"/>
  <c r="C4" i="17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K19" i="16"/>
  <c r="J19" i="16"/>
  <c r="I19" i="16"/>
  <c r="H19" i="16"/>
  <c r="G19" i="16"/>
  <c r="F19" i="16"/>
  <c r="E19" i="16"/>
  <c r="D19" i="16"/>
  <c r="C19" i="16"/>
  <c r="Z4" i="16"/>
  <c r="K16" i="15"/>
  <c r="J16" i="15"/>
  <c r="G16" i="15"/>
  <c r="F16" i="15"/>
  <c r="C16" i="15"/>
  <c r="I16" i="15"/>
  <c r="H16" i="15"/>
  <c r="E16" i="15"/>
  <c r="D16" i="15"/>
  <c r="K8" i="15"/>
  <c r="H8" i="15"/>
  <c r="G8" i="15"/>
  <c r="D8" i="15"/>
  <c r="C8" i="15"/>
  <c r="J8" i="15"/>
  <c r="I8" i="15"/>
  <c r="F8" i="15"/>
  <c r="E8" i="15"/>
  <c r="J4" i="15"/>
  <c r="F4" i="15"/>
  <c r="K4" i="15"/>
  <c r="H4" i="15"/>
  <c r="H26" i="15" s="1"/>
  <c r="G4" i="15"/>
  <c r="D4" i="15"/>
  <c r="D26" i="15" s="1"/>
  <c r="C4" i="15"/>
  <c r="I4" i="15"/>
  <c r="I26" i="15" s="1"/>
  <c r="E4" i="15"/>
  <c r="E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I16" i="13"/>
  <c r="K16" i="13"/>
  <c r="J16" i="13"/>
  <c r="G16" i="13"/>
  <c r="F16" i="13"/>
  <c r="C16" i="13"/>
  <c r="H16" i="13"/>
  <c r="E16" i="13"/>
  <c r="D16" i="13"/>
  <c r="J8" i="13"/>
  <c r="F8" i="13"/>
  <c r="K8" i="13"/>
  <c r="H8" i="13"/>
  <c r="G8" i="13"/>
  <c r="D8" i="13"/>
  <c r="C8" i="13"/>
  <c r="I8" i="13"/>
  <c r="E8" i="13"/>
  <c r="J4" i="13"/>
  <c r="F4" i="13"/>
  <c r="K4" i="13"/>
  <c r="K26" i="13" s="1"/>
  <c r="H4" i="13"/>
  <c r="G4" i="13"/>
  <c r="G26" i="13" s="1"/>
  <c r="D4" i="13"/>
  <c r="C4" i="13"/>
  <c r="C26" i="13" s="1"/>
  <c r="I4" i="13"/>
  <c r="I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I16" i="11"/>
  <c r="E16" i="11"/>
  <c r="K16" i="11"/>
  <c r="J16" i="11"/>
  <c r="G16" i="11"/>
  <c r="F16" i="11"/>
  <c r="C16" i="11"/>
  <c r="H16" i="11"/>
  <c r="D16" i="11"/>
  <c r="J8" i="11"/>
  <c r="F8" i="11"/>
  <c r="K8" i="11"/>
  <c r="H8" i="11"/>
  <c r="G8" i="11"/>
  <c r="D8" i="11"/>
  <c r="C8" i="11"/>
  <c r="I8" i="11"/>
  <c r="E8" i="11"/>
  <c r="J4" i="11"/>
  <c r="J26" i="11" s="1"/>
  <c r="F4" i="11"/>
  <c r="F26" i="11" s="1"/>
  <c r="K4" i="11"/>
  <c r="H4" i="11"/>
  <c r="H26" i="11" s="1"/>
  <c r="G4" i="11"/>
  <c r="G26" i="11" s="1"/>
  <c r="D4" i="11"/>
  <c r="D26" i="11" s="1"/>
  <c r="C4" i="11"/>
  <c r="C26" i="11" s="1"/>
  <c r="I4" i="11"/>
  <c r="I26" i="11" s="1"/>
  <c r="E4" i="1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K4" i="9"/>
  <c r="G4" i="9"/>
  <c r="C4" i="9"/>
  <c r="K15" i="9"/>
  <c r="J15" i="9"/>
  <c r="I15" i="9"/>
  <c r="H15" i="9"/>
  <c r="G15" i="9"/>
  <c r="F15" i="9"/>
  <c r="E15" i="9"/>
  <c r="D15" i="9"/>
  <c r="C15" i="9"/>
  <c r="I4" i="9"/>
  <c r="E4" i="9"/>
  <c r="M81" i="6"/>
  <c r="L81" i="6"/>
  <c r="K81" i="6"/>
  <c r="J81" i="6"/>
  <c r="I81" i="6"/>
  <c r="H81" i="6"/>
  <c r="G81" i="6"/>
  <c r="F81" i="6"/>
  <c r="E81" i="6"/>
  <c r="M78" i="6"/>
  <c r="L78" i="6"/>
  <c r="K78" i="6"/>
  <c r="J78" i="6"/>
  <c r="I78" i="6"/>
  <c r="H78" i="6"/>
  <c r="G78" i="6"/>
  <c r="F78" i="6"/>
  <c r="E78" i="6"/>
  <c r="M77" i="6"/>
  <c r="L77" i="6"/>
  <c r="K77" i="6"/>
  <c r="J77" i="6"/>
  <c r="I77" i="6"/>
  <c r="H77" i="6"/>
  <c r="G77" i="6"/>
  <c r="F77" i="6"/>
  <c r="E77" i="6"/>
  <c r="M73" i="6"/>
  <c r="L73" i="6"/>
  <c r="K73" i="6"/>
  <c r="J73" i="6"/>
  <c r="I73" i="6"/>
  <c r="H73" i="6"/>
  <c r="G73" i="6"/>
  <c r="F73" i="6"/>
  <c r="E73" i="6"/>
  <c r="M68" i="6"/>
  <c r="L68" i="6"/>
  <c r="K68" i="6"/>
  <c r="J68" i="6"/>
  <c r="I68" i="6"/>
  <c r="H68" i="6"/>
  <c r="G68" i="6"/>
  <c r="F68" i="6"/>
  <c r="E68" i="6"/>
  <c r="M65" i="6"/>
  <c r="L65" i="6"/>
  <c r="K65" i="6"/>
  <c r="J65" i="6"/>
  <c r="J64" i="6" s="1"/>
  <c r="J51" i="6" s="1"/>
  <c r="I65" i="6"/>
  <c r="H65" i="6"/>
  <c r="G65" i="6"/>
  <c r="F65" i="6"/>
  <c r="F64" i="6" s="1"/>
  <c r="F51" i="6" s="1"/>
  <c r="E65" i="6"/>
  <c r="M64" i="6"/>
  <c r="L64" i="6"/>
  <c r="K64" i="6"/>
  <c r="I64" i="6"/>
  <c r="H64" i="6"/>
  <c r="G64" i="6"/>
  <c r="E64" i="6"/>
  <c r="K59" i="6"/>
  <c r="K51" i="6" s="1"/>
  <c r="M59" i="6"/>
  <c r="L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I53" i="6"/>
  <c r="H53" i="6"/>
  <c r="G53" i="6"/>
  <c r="F53" i="6"/>
  <c r="E53" i="6"/>
  <c r="M52" i="6"/>
  <c r="L52" i="6"/>
  <c r="K52" i="6"/>
  <c r="J52" i="6"/>
  <c r="I52" i="6"/>
  <c r="H52" i="6"/>
  <c r="G52" i="6"/>
  <c r="F52" i="6"/>
  <c r="E52" i="6"/>
  <c r="M51" i="6"/>
  <c r="L51" i="6"/>
  <c r="I51" i="6"/>
  <c r="H51" i="6"/>
  <c r="G51" i="6"/>
  <c r="E51" i="6"/>
  <c r="M47" i="6"/>
  <c r="L47" i="6"/>
  <c r="K47" i="6"/>
  <c r="J47" i="6"/>
  <c r="I47" i="6"/>
  <c r="H47" i="6"/>
  <c r="G47" i="6"/>
  <c r="F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I5" i="6"/>
  <c r="I4" i="6" s="1"/>
  <c r="I92" i="6" s="1"/>
  <c r="G5" i="6"/>
  <c r="G4" i="6" s="1"/>
  <c r="G92" i="6" s="1"/>
  <c r="E5" i="6"/>
  <c r="E4" i="6" s="1"/>
  <c r="E92" i="6" s="1"/>
  <c r="K5" i="6"/>
  <c r="J5" i="6"/>
  <c r="J4" i="6" s="1"/>
  <c r="J92" i="6" s="1"/>
  <c r="F5" i="6"/>
  <c r="K4" i="6"/>
  <c r="K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K73" i="5"/>
  <c r="G73" i="5"/>
  <c r="M73" i="5"/>
  <c r="L73" i="5"/>
  <c r="I73" i="5"/>
  <c r="H73" i="5"/>
  <c r="E73" i="5"/>
  <c r="J68" i="5"/>
  <c r="F68" i="5"/>
  <c r="K68" i="5"/>
  <c r="G68" i="5"/>
  <c r="M68" i="5"/>
  <c r="L68" i="5"/>
  <c r="I68" i="5"/>
  <c r="H68" i="5"/>
  <c r="E68" i="5"/>
  <c r="M65" i="5"/>
  <c r="M64" i="5" s="1"/>
  <c r="I65" i="5"/>
  <c r="I64" i="5" s="1"/>
  <c r="E65" i="5"/>
  <c r="E64" i="5" s="1"/>
  <c r="J65" i="5"/>
  <c r="J64" i="5" s="1"/>
  <c r="F65" i="5"/>
  <c r="F64" i="5" s="1"/>
  <c r="L65" i="5"/>
  <c r="K65" i="5"/>
  <c r="K64" i="5" s="1"/>
  <c r="H65" i="5"/>
  <c r="G65" i="5"/>
  <c r="G64" i="5" s="1"/>
  <c r="L64" i="5"/>
  <c r="H64" i="5"/>
  <c r="K59" i="5"/>
  <c r="G59" i="5"/>
  <c r="L59" i="5"/>
  <c r="H59" i="5"/>
  <c r="M59" i="5"/>
  <c r="J59" i="5"/>
  <c r="I59" i="5"/>
  <c r="F59" i="5"/>
  <c r="E59" i="5"/>
  <c r="J56" i="5"/>
  <c r="F56" i="5"/>
  <c r="K56" i="5"/>
  <c r="G56" i="5"/>
  <c r="M56" i="5"/>
  <c r="L56" i="5"/>
  <c r="I56" i="5"/>
  <c r="H56" i="5"/>
  <c r="E56" i="5"/>
  <c r="M53" i="5"/>
  <c r="M52" i="5" s="1"/>
  <c r="M51" i="5" s="1"/>
  <c r="I53" i="5"/>
  <c r="I52" i="5" s="1"/>
  <c r="I51" i="5" s="1"/>
  <c r="E53" i="5"/>
  <c r="E52" i="5" s="1"/>
  <c r="E51" i="5" s="1"/>
  <c r="J53" i="5"/>
  <c r="J52" i="5" s="1"/>
  <c r="J51" i="5" s="1"/>
  <c r="F53" i="5"/>
  <c r="F52" i="5" s="1"/>
  <c r="F51" i="5" s="1"/>
  <c r="L53" i="5"/>
  <c r="K53" i="5"/>
  <c r="H53" i="5"/>
  <c r="G53" i="5"/>
  <c r="L52" i="5"/>
  <c r="H52" i="5"/>
  <c r="H51" i="5" s="1"/>
  <c r="J47" i="5"/>
  <c r="F47" i="5"/>
  <c r="K47" i="5"/>
  <c r="G47" i="5"/>
  <c r="G4" i="5" s="1"/>
  <c r="M47" i="5"/>
  <c r="L47" i="5"/>
  <c r="I47" i="5"/>
  <c r="H47" i="5"/>
  <c r="E47" i="5"/>
  <c r="J8" i="5"/>
  <c r="F8" i="5"/>
  <c r="M8" i="5"/>
  <c r="L8" i="5"/>
  <c r="K8" i="5"/>
  <c r="I8" i="5"/>
  <c r="H8" i="5"/>
  <c r="G8" i="5"/>
  <c r="E8" i="5"/>
  <c r="L5" i="5"/>
  <c r="L4" i="5" s="1"/>
  <c r="H5" i="5"/>
  <c r="H4" i="5" s="1"/>
  <c r="H92" i="5" s="1"/>
  <c r="M5" i="5"/>
  <c r="M4" i="5" s="1"/>
  <c r="K5" i="5"/>
  <c r="K4" i="5" s="1"/>
  <c r="I5" i="5"/>
  <c r="I4" i="5" s="1"/>
  <c r="E5" i="5"/>
  <c r="E4" i="5" s="1"/>
  <c r="J5" i="5"/>
  <c r="G5" i="5"/>
  <c r="F5" i="5"/>
  <c r="K81" i="4"/>
  <c r="G81" i="4"/>
  <c r="L81" i="4"/>
  <c r="H81" i="4"/>
  <c r="M81" i="4"/>
  <c r="J81" i="4"/>
  <c r="I81" i="4"/>
  <c r="F81" i="4"/>
  <c r="E81" i="4"/>
  <c r="J78" i="4"/>
  <c r="J77" i="4" s="1"/>
  <c r="K78" i="4"/>
  <c r="K77" i="4" s="1"/>
  <c r="G78" i="4"/>
  <c r="G77" i="4" s="1"/>
  <c r="M78" i="4"/>
  <c r="L78" i="4"/>
  <c r="L77" i="4" s="1"/>
  <c r="I78" i="4"/>
  <c r="H78" i="4"/>
  <c r="H77" i="4" s="1"/>
  <c r="F78" i="4"/>
  <c r="E78" i="4"/>
  <c r="M77" i="4"/>
  <c r="I77" i="4"/>
  <c r="F77" i="4"/>
  <c r="E77" i="4"/>
  <c r="K73" i="4"/>
  <c r="K51" i="4" s="1"/>
  <c r="G73" i="4"/>
  <c r="G51" i="4" s="1"/>
  <c r="M73" i="4"/>
  <c r="L73" i="4"/>
  <c r="J73" i="4"/>
  <c r="I73" i="4"/>
  <c r="H73" i="4"/>
  <c r="F73" i="4"/>
  <c r="E73" i="4"/>
  <c r="M68" i="4"/>
  <c r="L68" i="4"/>
  <c r="K68" i="4"/>
  <c r="J68" i="4"/>
  <c r="I68" i="4"/>
  <c r="H68" i="4"/>
  <c r="G68" i="4"/>
  <c r="F68" i="4"/>
  <c r="E68" i="4"/>
  <c r="M65" i="4"/>
  <c r="L65" i="4"/>
  <c r="K65" i="4"/>
  <c r="J65" i="4"/>
  <c r="I65" i="4"/>
  <c r="H65" i="4"/>
  <c r="G65" i="4"/>
  <c r="F65" i="4"/>
  <c r="E65" i="4"/>
  <c r="M64" i="4"/>
  <c r="L64" i="4"/>
  <c r="K64" i="4"/>
  <c r="J64" i="4"/>
  <c r="I64" i="4"/>
  <c r="H64" i="4"/>
  <c r="G64" i="4"/>
  <c r="F64" i="4"/>
  <c r="E64" i="4"/>
  <c r="J59" i="4"/>
  <c r="J51" i="4" s="1"/>
  <c r="M59" i="4"/>
  <c r="L59" i="4"/>
  <c r="K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L52" i="4"/>
  <c r="K52" i="4"/>
  <c r="J52" i="4"/>
  <c r="I52" i="4"/>
  <c r="H52" i="4"/>
  <c r="G52" i="4"/>
  <c r="F52" i="4"/>
  <c r="E52" i="4"/>
  <c r="M51" i="4"/>
  <c r="L51" i="4"/>
  <c r="I51" i="4"/>
  <c r="H51" i="4"/>
  <c r="F51" i="4"/>
  <c r="E51" i="4"/>
  <c r="M47" i="4"/>
  <c r="L47" i="4"/>
  <c r="K47" i="4"/>
  <c r="J47" i="4"/>
  <c r="I47" i="4"/>
  <c r="H47" i="4"/>
  <c r="G47" i="4"/>
  <c r="F47" i="4"/>
  <c r="E47" i="4"/>
  <c r="J8" i="4"/>
  <c r="F8" i="4"/>
  <c r="M8" i="4"/>
  <c r="L8" i="4"/>
  <c r="K8" i="4"/>
  <c r="I8" i="4"/>
  <c r="H8" i="4"/>
  <c r="G8" i="4"/>
  <c r="E8" i="4"/>
  <c r="L5" i="4"/>
  <c r="L4" i="4" s="1"/>
  <c r="L92" i="4" s="1"/>
  <c r="H5" i="4"/>
  <c r="H4" i="4" s="1"/>
  <c r="M5" i="4"/>
  <c r="M4" i="4" s="1"/>
  <c r="M92" i="4" s="1"/>
  <c r="I5" i="4"/>
  <c r="I4" i="4" s="1"/>
  <c r="I92" i="4" s="1"/>
  <c r="E5" i="4"/>
  <c r="E4" i="4" s="1"/>
  <c r="E92" i="4" s="1"/>
  <c r="K5" i="4"/>
  <c r="J5" i="4"/>
  <c r="J4" i="4" s="1"/>
  <c r="G5" i="4"/>
  <c r="F5" i="4"/>
  <c r="F4" i="4" s="1"/>
  <c r="F92" i="4" s="1"/>
  <c r="K4" i="4"/>
  <c r="K92" i="4" s="1"/>
  <c r="G4" i="4"/>
  <c r="G92" i="4" s="1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K78" i="3"/>
  <c r="K77" i="3" s="1"/>
  <c r="G78" i="3"/>
  <c r="G77" i="3" s="1"/>
  <c r="M78" i="3"/>
  <c r="L78" i="3"/>
  <c r="L77" i="3" s="1"/>
  <c r="I78" i="3"/>
  <c r="H78" i="3"/>
  <c r="H77" i="3" s="1"/>
  <c r="E78" i="3"/>
  <c r="M77" i="3"/>
  <c r="I77" i="3"/>
  <c r="E77" i="3"/>
  <c r="J73" i="3"/>
  <c r="F73" i="3"/>
  <c r="K73" i="3"/>
  <c r="G73" i="3"/>
  <c r="M73" i="3"/>
  <c r="L73" i="3"/>
  <c r="I73" i="3"/>
  <c r="H73" i="3"/>
  <c r="E73" i="3"/>
  <c r="K68" i="3"/>
  <c r="K64" i="3" s="1"/>
  <c r="K51" i="3" s="1"/>
  <c r="G68" i="3"/>
  <c r="G64" i="3" s="1"/>
  <c r="G51" i="3" s="1"/>
  <c r="M68" i="3"/>
  <c r="L68" i="3"/>
  <c r="J68" i="3"/>
  <c r="I68" i="3"/>
  <c r="H68" i="3"/>
  <c r="F68" i="3"/>
  <c r="E68" i="3"/>
  <c r="M65" i="3"/>
  <c r="M64" i="3" s="1"/>
  <c r="L65" i="3"/>
  <c r="K65" i="3"/>
  <c r="J65" i="3"/>
  <c r="I65" i="3"/>
  <c r="I64" i="3" s="1"/>
  <c r="H65" i="3"/>
  <c r="G65" i="3"/>
  <c r="F65" i="3"/>
  <c r="E65" i="3"/>
  <c r="E64" i="3" s="1"/>
  <c r="L64" i="3"/>
  <c r="J64" i="3"/>
  <c r="H64" i="3"/>
  <c r="F64" i="3"/>
  <c r="J59" i="3"/>
  <c r="F59" i="3"/>
  <c r="M59" i="3"/>
  <c r="L59" i="3"/>
  <c r="K59" i="3"/>
  <c r="I59" i="3"/>
  <c r="H59" i="3"/>
  <c r="G59" i="3"/>
  <c r="E59" i="3"/>
  <c r="M56" i="3"/>
  <c r="M52" i="3" s="1"/>
  <c r="I56" i="3"/>
  <c r="I52" i="3" s="1"/>
  <c r="E56" i="3"/>
  <c r="E52" i="3" s="1"/>
  <c r="L56" i="3"/>
  <c r="K56" i="3"/>
  <c r="J56" i="3"/>
  <c r="H56" i="3"/>
  <c r="G56" i="3"/>
  <c r="F56" i="3"/>
  <c r="M53" i="3"/>
  <c r="L53" i="3"/>
  <c r="K53" i="3"/>
  <c r="J53" i="3"/>
  <c r="I53" i="3"/>
  <c r="H53" i="3"/>
  <c r="G53" i="3"/>
  <c r="F53" i="3"/>
  <c r="E53" i="3"/>
  <c r="L52" i="3"/>
  <c r="K52" i="3"/>
  <c r="J52" i="3"/>
  <c r="H52" i="3"/>
  <c r="G52" i="3"/>
  <c r="F52" i="3"/>
  <c r="L51" i="3"/>
  <c r="H51" i="3"/>
  <c r="M47" i="3"/>
  <c r="I47" i="3"/>
  <c r="E47" i="3"/>
  <c r="L47" i="3"/>
  <c r="K47" i="3"/>
  <c r="J47" i="3"/>
  <c r="H47" i="3"/>
  <c r="G47" i="3"/>
  <c r="F47" i="3"/>
  <c r="J8" i="3"/>
  <c r="F8" i="3"/>
  <c r="M8" i="3"/>
  <c r="L8" i="3"/>
  <c r="K8" i="3"/>
  <c r="I8" i="3"/>
  <c r="H8" i="3"/>
  <c r="G8" i="3"/>
  <c r="E8" i="3"/>
  <c r="L5" i="3"/>
  <c r="L4" i="3" s="1"/>
  <c r="L92" i="3" s="1"/>
  <c r="H5" i="3"/>
  <c r="H4" i="3" s="1"/>
  <c r="H92" i="3" s="1"/>
  <c r="M5" i="3"/>
  <c r="M4" i="3" s="1"/>
  <c r="K5" i="3"/>
  <c r="K4" i="3" s="1"/>
  <c r="K92" i="3" s="1"/>
  <c r="I5" i="3"/>
  <c r="I4" i="3" s="1"/>
  <c r="G5" i="3"/>
  <c r="G4" i="3" s="1"/>
  <c r="G92" i="3" s="1"/>
  <c r="E5" i="3"/>
  <c r="E4" i="3" s="1"/>
  <c r="J5" i="3"/>
  <c r="F5" i="3"/>
  <c r="F4" i="3" s="1"/>
  <c r="K81" i="2"/>
  <c r="G81" i="2"/>
  <c r="L81" i="2"/>
  <c r="H81" i="2"/>
  <c r="M81" i="2"/>
  <c r="J81" i="2"/>
  <c r="I81" i="2"/>
  <c r="F81" i="2"/>
  <c r="E81" i="2"/>
  <c r="J78" i="2"/>
  <c r="J77" i="2" s="1"/>
  <c r="F78" i="2"/>
  <c r="F77" i="2" s="1"/>
  <c r="K78" i="2"/>
  <c r="K77" i="2" s="1"/>
  <c r="G78" i="2"/>
  <c r="G77" i="2" s="1"/>
  <c r="M78" i="2"/>
  <c r="L78" i="2"/>
  <c r="L77" i="2" s="1"/>
  <c r="I78" i="2"/>
  <c r="H78" i="2"/>
  <c r="E78" i="2"/>
  <c r="M77" i="2"/>
  <c r="I77" i="2"/>
  <c r="E77" i="2"/>
  <c r="J73" i="2"/>
  <c r="F73" i="2"/>
  <c r="K73" i="2"/>
  <c r="G73" i="2"/>
  <c r="M73" i="2"/>
  <c r="L73" i="2"/>
  <c r="I73" i="2"/>
  <c r="H73" i="2"/>
  <c r="E73" i="2"/>
  <c r="K68" i="2"/>
  <c r="G68" i="2"/>
  <c r="L68" i="2"/>
  <c r="J68" i="2"/>
  <c r="H68" i="2"/>
  <c r="F68" i="2"/>
  <c r="M68" i="2"/>
  <c r="I68" i="2"/>
  <c r="E68" i="2"/>
  <c r="J65" i="2"/>
  <c r="J64" i="2" s="1"/>
  <c r="F65" i="2"/>
  <c r="F64" i="2" s="1"/>
  <c r="M65" i="2"/>
  <c r="M64" i="2" s="1"/>
  <c r="K65" i="2"/>
  <c r="K64" i="2" s="1"/>
  <c r="I65" i="2"/>
  <c r="I64" i="2" s="1"/>
  <c r="G65" i="2"/>
  <c r="G64" i="2" s="1"/>
  <c r="E65" i="2"/>
  <c r="E64" i="2" s="1"/>
  <c r="L65" i="2"/>
  <c r="H65" i="2"/>
  <c r="H64" i="2" s="1"/>
  <c r="L59" i="2"/>
  <c r="H59" i="2"/>
  <c r="M59" i="2"/>
  <c r="K59" i="2"/>
  <c r="I59" i="2"/>
  <c r="G59" i="2"/>
  <c r="E59" i="2"/>
  <c r="J59" i="2"/>
  <c r="F59" i="2"/>
  <c r="K56" i="2"/>
  <c r="G56" i="2"/>
  <c r="L56" i="2"/>
  <c r="J56" i="2"/>
  <c r="H56" i="2"/>
  <c r="F56" i="2"/>
  <c r="M56" i="2"/>
  <c r="I56" i="2"/>
  <c r="E56" i="2"/>
  <c r="J53" i="2"/>
  <c r="J52" i="2" s="1"/>
  <c r="J51" i="2" s="1"/>
  <c r="F53" i="2"/>
  <c r="F52" i="2" s="1"/>
  <c r="F51" i="2" s="1"/>
  <c r="M53" i="2"/>
  <c r="M52" i="2" s="1"/>
  <c r="K53" i="2"/>
  <c r="K52" i="2" s="1"/>
  <c r="K51" i="2" s="1"/>
  <c r="I53" i="2"/>
  <c r="I52" i="2" s="1"/>
  <c r="G53" i="2"/>
  <c r="G52" i="2" s="1"/>
  <c r="G51" i="2" s="1"/>
  <c r="E53" i="2"/>
  <c r="E52" i="2" s="1"/>
  <c r="L53" i="2"/>
  <c r="L52" i="2" s="1"/>
  <c r="H53" i="2"/>
  <c r="H52" i="2" s="1"/>
  <c r="H51" i="2" s="1"/>
  <c r="K47" i="2"/>
  <c r="G47" i="2"/>
  <c r="G4" i="2" s="1"/>
  <c r="L47" i="2"/>
  <c r="J47" i="2"/>
  <c r="H47" i="2"/>
  <c r="F47" i="2"/>
  <c r="M47" i="2"/>
  <c r="I47" i="2"/>
  <c r="E47" i="2"/>
  <c r="J8" i="2"/>
  <c r="F8" i="2"/>
  <c r="M8" i="2"/>
  <c r="L8" i="2"/>
  <c r="K8" i="2"/>
  <c r="I8" i="2"/>
  <c r="H8" i="2"/>
  <c r="G8" i="2"/>
  <c r="E8" i="2"/>
  <c r="L5" i="2"/>
  <c r="L4" i="2" s="1"/>
  <c r="H5" i="2"/>
  <c r="H4" i="2" s="1"/>
  <c r="M5" i="2"/>
  <c r="M4" i="2" s="1"/>
  <c r="K5" i="2"/>
  <c r="K4" i="2" s="1"/>
  <c r="K92" i="2" s="1"/>
  <c r="I5" i="2"/>
  <c r="I4" i="2" s="1"/>
  <c r="E5" i="2"/>
  <c r="E4" i="2" s="1"/>
  <c r="J5" i="2"/>
  <c r="G5" i="2"/>
  <c r="F5" i="2"/>
  <c r="M36" i="1"/>
  <c r="K36" i="1"/>
  <c r="I36" i="1"/>
  <c r="G36" i="1"/>
  <c r="E36" i="1"/>
  <c r="L36" i="1"/>
  <c r="J36" i="1"/>
  <c r="H36" i="1"/>
  <c r="F36" i="1"/>
  <c r="M31" i="1"/>
  <c r="K31" i="1"/>
  <c r="I31" i="1"/>
  <c r="G31" i="1"/>
  <c r="E31" i="1"/>
  <c r="L31" i="1"/>
  <c r="J31" i="1"/>
  <c r="H31" i="1"/>
  <c r="F31" i="1"/>
  <c r="M21" i="1"/>
  <c r="K21" i="1"/>
  <c r="I21" i="1"/>
  <c r="G21" i="1"/>
  <c r="E21" i="1"/>
  <c r="L21" i="1"/>
  <c r="J21" i="1"/>
  <c r="H21" i="1"/>
  <c r="F21" i="1"/>
  <c r="L10" i="1"/>
  <c r="L9" i="1" s="1"/>
  <c r="J10" i="1"/>
  <c r="J9" i="1" s="1"/>
  <c r="H10" i="1"/>
  <c r="H9" i="1" s="1"/>
  <c r="F10" i="1"/>
  <c r="F9" i="1" s="1"/>
  <c r="M10" i="1"/>
  <c r="K10" i="1"/>
  <c r="I10" i="1"/>
  <c r="G10" i="1"/>
  <c r="E10" i="1"/>
  <c r="M9" i="1"/>
  <c r="K9" i="1"/>
  <c r="I9" i="1"/>
  <c r="G9" i="1"/>
  <c r="E9" i="1"/>
  <c r="M4" i="1"/>
  <c r="M40" i="1" s="1"/>
  <c r="K4" i="1"/>
  <c r="I4" i="1"/>
  <c r="I40" i="1" s="1"/>
  <c r="G4" i="1"/>
  <c r="E4" i="1"/>
  <c r="E40" i="1" s="1"/>
  <c r="L4" i="1"/>
  <c r="L40" i="1" s="1"/>
  <c r="J4" i="1"/>
  <c r="H4" i="1"/>
  <c r="H40" i="1" s="1"/>
  <c r="F4" i="1"/>
  <c r="F40" i="1" s="1"/>
  <c r="E26" i="11" l="1"/>
  <c r="D26" i="13"/>
  <c r="H26" i="13"/>
  <c r="F26" i="13"/>
  <c r="J26" i="13"/>
  <c r="C26" i="15"/>
  <c r="G26" i="15"/>
  <c r="K26" i="15"/>
  <c r="E26" i="19"/>
  <c r="F26" i="15"/>
  <c r="J26" i="15"/>
  <c r="G26" i="17"/>
  <c r="K26" i="11"/>
  <c r="C26" i="17"/>
  <c r="K26" i="17"/>
  <c r="D26" i="19"/>
  <c r="H26" i="19"/>
  <c r="C26" i="19"/>
  <c r="G26" i="19"/>
  <c r="K26" i="19"/>
  <c r="F4" i="9"/>
  <c r="J4" i="9"/>
  <c r="D4" i="9"/>
  <c r="H4" i="9"/>
  <c r="J40" i="1"/>
  <c r="G40" i="1"/>
  <c r="K40" i="1"/>
  <c r="J4" i="2"/>
  <c r="J92" i="2" s="1"/>
  <c r="E51" i="2"/>
  <c r="I51" i="2"/>
  <c r="M51" i="2"/>
  <c r="E92" i="2"/>
  <c r="I92" i="2"/>
  <c r="M92" i="2"/>
  <c r="F4" i="2"/>
  <c r="F92" i="2" s="1"/>
  <c r="L64" i="2"/>
  <c r="G92" i="2"/>
  <c r="L51" i="2"/>
  <c r="L92" i="2" s="1"/>
  <c r="E51" i="3"/>
  <c r="I51" i="3"/>
  <c r="M51" i="3"/>
  <c r="H92" i="4"/>
  <c r="J4" i="5"/>
  <c r="J92" i="5" s="1"/>
  <c r="K52" i="5"/>
  <c r="K51" i="5" s="1"/>
  <c r="E92" i="5"/>
  <c r="I92" i="5"/>
  <c r="M92" i="5"/>
  <c r="L51" i="5"/>
  <c r="L92" i="5" s="1"/>
  <c r="H77" i="2"/>
  <c r="H92" i="2" s="1"/>
  <c r="J4" i="3"/>
  <c r="F51" i="3"/>
  <c r="F92" i="3" s="1"/>
  <c r="J51" i="3"/>
  <c r="J92" i="4"/>
  <c r="F4" i="5"/>
  <c r="F92" i="5" s="1"/>
  <c r="G52" i="5"/>
  <c r="G51" i="5" s="1"/>
  <c r="G92" i="5" s="1"/>
  <c r="E92" i="3"/>
  <c r="I92" i="3"/>
  <c r="M92" i="3"/>
  <c r="K92" i="5"/>
  <c r="F4" i="6"/>
  <c r="F92" i="6" s="1"/>
  <c r="J92" i="3" l="1"/>
</calcChain>
</file>

<file path=xl/sharedStrings.xml><?xml version="1.0" encoding="utf-8"?>
<sst xmlns="http://schemas.openxmlformats.org/spreadsheetml/2006/main" count="7835" uniqueCount="180">
  <si>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</si>
  <si>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</si>
  <si>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</si>
  <si>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</si>
  <si>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</si>
  <si>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</si>
  <si>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</si>
  <si>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</si>
  <si>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</si>
  <si>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</si>
  <si>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</si>
  <si>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</si>
  <si>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</si>
  <si>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</si>
  <si>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</si>
  <si>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</si>
  <si>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</si>
  <si>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</si>
  <si>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</si>
  <si>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</si>
  <si>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</si>
  <si>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</si>
  <si>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</si>
  <si>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</si>
  <si>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</si>
  <si>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</si>
  <si>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</si>
  <si>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</si>
  <si>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</si>
  <si>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</si>
  <si>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</si>
  <si>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</si>
  <si>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</si>
  <si>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</si>
  <si>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</si>
  <si>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</si>
  <si>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</si>
  <si>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</si>
  <si>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</si>
  <si>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</si>
  <si>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</si>
  <si>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</si>
  <si>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</si>
  <si>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</si>
  <si>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</si>
  <si>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</si>
  <si>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</si>
  <si>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</si>
  <si>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</si>
  <si>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</si>
  <si>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</si>
  <si>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</si>
  <si>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</si>
  <si>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</si>
  <si>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</si>
  <si>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</si>
  <si>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</si>
  <si>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</si>
  <si>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</si>
  <si>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</si>
  <si>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</si>
  <si>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</si>
  <si>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</si>
  <si>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</si>
  <si>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</si>
  <si>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</si>
  <si>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</si>
  <si>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</si>
  <si>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</si>
  <si>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</si>
  <si>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</si>
  <si>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</si>
  <si>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</si>
  <si>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</si>
  <si>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</si>
  <si>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</si>
  <si>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</si>
  <si>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</si>
  <si>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</si>
  <si>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</si>
  <si>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</si>
  <si>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</si>
  <si>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</si>
  <si>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</si>
  <si>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</si>
  <si>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</si>
  <si>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</si>
  <si>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</si>
  <si>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</si>
  <si>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</si>
  <si>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</si>
  <si>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</si>
  <si>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</si>
  <si>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</si>
  <si>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</si>
  <si>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</si>
  <si>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</si>
  <si>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</si>
  <si>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</si>
  <si>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</si>
  <si>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</si>
  <si>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</si>
  <si>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</si>
  <si>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</si>
  <si>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</si>
  <si>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</si>
  <si>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</si>
  <si>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</si>
  <si>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</si>
  <si>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</si>
  <si>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</si>
  <si>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</si>
  <si>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</si>
  <si>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</si>
  <si>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</si>
  <si>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</si>
  <si>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</si>
  <si>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</si>
  <si>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</si>
  <si>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</si>
  <si>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</si>
  <si>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</si>
  <si>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Roads And Public Works</t>
  </si>
  <si>
    <t>Table B.2: Payments and estimates by economic classification: Roads And Public Works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</si>
  <si>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</si>
  <si>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</si>
  <si>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</si>
  <si>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</si>
  <si>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</si>
  <si>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</si>
  <si>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</si>
  <si>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</si>
  <si>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Public Works Infrastructure</t>
  </si>
  <si>
    <t>3. Transport Infrastructure</t>
  </si>
  <si>
    <t>4. Expanded Public Works Programme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</si>
  <si>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</si>
  <si>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</si>
  <si>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</si>
  <si>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</si>
  <si>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</si>
  <si>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</si>
  <si>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</si>
  <si>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</si>
  <si>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</si>
  <si>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</si>
  <si>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</si>
  <si>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</si>
  <si>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Of The Department</t>
  </si>
  <si>
    <t>3. Corporate Support</t>
  </si>
  <si>
    <t>1. Programme Support</t>
  </si>
  <si>
    <t>2. Planning</t>
  </si>
  <si>
    <t>3. Design</t>
  </si>
  <si>
    <t xml:space="preserve">4. Construction </t>
  </si>
  <si>
    <t>5. Maintenance</t>
  </si>
  <si>
    <t xml:space="preserve">6. Immovable Asset Management </t>
  </si>
  <si>
    <t xml:space="preserve">7. Facility Operations </t>
  </si>
  <si>
    <t>1. Programme Support Infrastructure</t>
  </si>
  <si>
    <t>2. Infrastructure Planning</t>
  </si>
  <si>
    <t>3. Infrastructure Design</t>
  </si>
  <si>
    <t>4. Construction</t>
  </si>
  <si>
    <t>6. Mechanical</t>
  </si>
  <si>
    <t xml:space="preserve">2. Community Development </t>
  </si>
  <si>
    <t>3. Innovation And Empowerment</t>
  </si>
  <si>
    <t>4. Co -Ordination And Compliance Monitoring</t>
  </si>
  <si>
    <t xml:space="preserve">5. Construction Development </t>
  </si>
  <si>
    <t>Table 3: Summary of departmental receipts collection</t>
  </si>
  <si>
    <t>Table 4: Summary of payments and estimates by programme: Roads And Public Works</t>
  </si>
  <si>
    <t>Table 5: Summary of provincial payments and estimates by economic classification: Roads And Public Works</t>
  </si>
  <si>
    <t>Table 12: Summary of payments and estimates by sub-programme: Administration</t>
  </si>
  <si>
    <t>Table 13: Summary of payments and estimates by economic classification: Administration</t>
  </si>
  <si>
    <t>Table 14: Summary of payments and estimates by sub-programme: Public Works Infrastructure</t>
  </si>
  <si>
    <t>Table 15: Summary of payments and estimates by economic classification: Public Works Infrastructure</t>
  </si>
  <si>
    <t>Table 17: Summary of payments and estimates by sub-programme: Transport Infrastructure</t>
  </si>
  <si>
    <t>Table 18: Summary of payments and estimates by economic classification: Transport Infrastructure</t>
  </si>
  <si>
    <t>Table 20: Summary of payments and estimates by sub-programme: Expanded Public Works Programme</t>
  </si>
  <si>
    <t>Table 21: Summary of payments and estimates by economic classification: Expanded Public Works Programme</t>
  </si>
  <si>
    <t>Table B.2A: Payments and estimates by economic classification: Administration</t>
  </si>
  <si>
    <t>Table B.2B: Payments and estimates by economic classification: Public Works Infrastructure</t>
  </si>
  <si>
    <t>Table B.2C: Payments and estimates by economic classification: Transport Infrastructure</t>
  </si>
  <si>
    <t>Table B.2D: Payments and estimates by economic classification: Expanded Public Works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</si>
</sst>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13855</v>
      </c>
      <c r="D9" s="157">
        <v>13750</v>
      </c>
      <c r="E9" s="157">
        <v>14145</v>
      </c>
      <c r="F9" s="156">
        <v>17267.82</v>
      </c>
      <c r="G9" s="157">
        <v>17267.82</v>
      </c>
      <c r="H9" s="158">
        <v>15667</v>
      </c>
      <c r="I9" s="157">
        <v>18988.82</v>
      </c>
      <c r="J9" s="157">
        <v>19862.30572</v>
      </c>
      <c r="K9" s="157">
        <v>20914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9381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1811</v>
      </c>
      <c r="D14" s="160">
        <v>6793</v>
      </c>
      <c r="E14" s="160">
        <v>611</v>
      </c>
      <c r="F14" s="159">
        <v>0</v>
      </c>
      <c r="G14" s="160">
        <v>0</v>
      </c>
      <c r="H14" s="161">
        <v>2847.7820000000002</v>
      </c>
      <c r="I14" s="160">
        <v>0</v>
      </c>
      <c r="J14" s="160">
        <v>0</v>
      </c>
      <c r="K14" s="160">
        <v>0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15666</v>
      </c>
      <c r="D15" s="165">
        <f t="shared" ref="D15:K15" si="1">SUM(D5:D14)</f>
        <v>20543</v>
      </c>
      <c r="E15" s="165">
        <f t="shared" si="1"/>
        <v>14756</v>
      </c>
      <c r="F15" s="166">
        <f t="shared" si="1"/>
        <v>17267.82</v>
      </c>
      <c r="G15" s="165">
        <f t="shared" si="1"/>
        <v>17267.82</v>
      </c>
      <c r="H15" s="167">
        <f t="shared" si="1"/>
        <v>27895.781999999999</v>
      </c>
      <c r="I15" s="165">
        <f t="shared" si="1"/>
        <v>18988.82</v>
      </c>
      <c r="J15" s="165">
        <f t="shared" si="1"/>
        <v>19862.30572</v>
      </c>
      <c r="K15" s="165">
        <f t="shared" si="1"/>
        <v>20914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149</v>
      </c>
      <c r="C4" s="157">
        <v>15529</v>
      </c>
      <c r="D4" s="157">
        <v>5694</v>
      </c>
      <c r="E4" s="157">
        <v>5729</v>
      </c>
      <c r="F4" s="152">
        <v>9411</v>
      </c>
      <c r="G4" s="153">
        <v>7738</v>
      </c>
      <c r="H4" s="154">
        <v>8875</v>
      </c>
      <c r="I4" s="157">
        <v>10245</v>
      </c>
      <c r="J4" s="157">
        <v>8804</v>
      </c>
      <c r="K4" s="157">
        <v>9274.402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161</v>
      </c>
      <c r="C5" s="157">
        <v>18931</v>
      </c>
      <c r="D5" s="157">
        <v>204874</v>
      </c>
      <c r="E5" s="157">
        <v>305574</v>
      </c>
      <c r="F5" s="156">
        <v>281824</v>
      </c>
      <c r="G5" s="157">
        <v>322327</v>
      </c>
      <c r="H5" s="158">
        <v>319499</v>
      </c>
      <c r="I5" s="157">
        <v>350369</v>
      </c>
      <c r="J5" s="157">
        <v>278922</v>
      </c>
      <c r="K5" s="157">
        <v>285448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162</v>
      </c>
      <c r="C6" s="157">
        <v>329078</v>
      </c>
      <c r="D6" s="157">
        <v>36108</v>
      </c>
      <c r="E6" s="157">
        <v>35768</v>
      </c>
      <c r="F6" s="156">
        <v>49424</v>
      </c>
      <c r="G6" s="157">
        <v>43664</v>
      </c>
      <c r="H6" s="158">
        <v>41824</v>
      </c>
      <c r="I6" s="157">
        <v>53058</v>
      </c>
      <c r="J6" s="157">
        <v>56315</v>
      </c>
      <c r="K6" s="157">
        <v>59356.72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163</v>
      </c>
      <c r="C7" s="157">
        <v>24932</v>
      </c>
      <c r="D7" s="157">
        <v>15210</v>
      </c>
      <c r="E7" s="157">
        <v>20626</v>
      </c>
      <c r="F7" s="156">
        <v>25944</v>
      </c>
      <c r="G7" s="157">
        <v>30065</v>
      </c>
      <c r="H7" s="158">
        <v>32212</v>
      </c>
      <c r="I7" s="157">
        <v>26963.023538590518</v>
      </c>
      <c r="J7" s="157">
        <v>28854</v>
      </c>
      <c r="K7" s="157">
        <v>29494.640000000003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164</v>
      </c>
      <c r="C8" s="157">
        <v>14084</v>
      </c>
      <c r="D8" s="157">
        <v>25335</v>
      </c>
      <c r="E8" s="157">
        <v>25281</v>
      </c>
      <c r="F8" s="156">
        <v>34681.449999999997</v>
      </c>
      <c r="G8" s="157">
        <v>33445.449999999997</v>
      </c>
      <c r="H8" s="158">
        <v>31445</v>
      </c>
      <c r="I8" s="157">
        <v>37065.292927973154</v>
      </c>
      <c r="J8" s="157">
        <v>38164</v>
      </c>
      <c r="K8" s="157">
        <v>41141.738000000005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402554</v>
      </c>
      <c r="D19" s="103">
        <f t="shared" ref="D19:K19" si="1">SUM(D4:D18)</f>
        <v>287221</v>
      </c>
      <c r="E19" s="103">
        <f t="shared" si="1"/>
        <v>392978</v>
      </c>
      <c r="F19" s="104">
        <f t="shared" si="1"/>
        <v>401284.45</v>
      </c>
      <c r="G19" s="103">
        <f t="shared" si="1"/>
        <v>437239.45</v>
      </c>
      <c r="H19" s="105">
        <f t="shared" si="1"/>
        <v>433855</v>
      </c>
      <c r="I19" s="103">
        <f t="shared" si="1"/>
        <v>477700.31646656367</v>
      </c>
      <c r="J19" s="103">
        <f t="shared" si="1"/>
        <v>411059</v>
      </c>
      <c r="K19" s="103">
        <f t="shared" si="1"/>
        <v>424715.5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250081</v>
      </c>
      <c r="D4" s="148">
        <f t="shared" ref="D4:K4" si="0">SUM(D5:D7)</f>
        <v>285889</v>
      </c>
      <c r="E4" s="148">
        <f t="shared" si="0"/>
        <v>356002</v>
      </c>
      <c r="F4" s="149">
        <f t="shared" si="0"/>
        <v>393560.45</v>
      </c>
      <c r="G4" s="148">
        <f t="shared" si="0"/>
        <v>429715.45</v>
      </c>
      <c r="H4" s="150">
        <f t="shared" si="0"/>
        <v>426304</v>
      </c>
      <c r="I4" s="148">
        <f t="shared" si="0"/>
        <v>469608.31646656367</v>
      </c>
      <c r="J4" s="148">
        <f t="shared" si="0"/>
        <v>401447</v>
      </c>
      <c r="K4" s="148">
        <f t="shared" si="0"/>
        <v>414798.01000000007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46409</v>
      </c>
      <c r="D5" s="153">
        <v>34012</v>
      </c>
      <c r="E5" s="153">
        <v>38783</v>
      </c>
      <c r="F5" s="152">
        <v>40756.449999999997</v>
      </c>
      <c r="G5" s="153">
        <v>72437.45</v>
      </c>
      <c r="H5" s="154">
        <v>69053</v>
      </c>
      <c r="I5" s="153">
        <v>81263.620761784478</v>
      </c>
      <c r="J5" s="153">
        <v>84537</v>
      </c>
      <c r="K5" s="154">
        <v>91355.950000000012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203672</v>
      </c>
      <c r="D6" s="157">
        <v>251877</v>
      </c>
      <c r="E6" s="157">
        <v>317219</v>
      </c>
      <c r="F6" s="156">
        <v>352804</v>
      </c>
      <c r="G6" s="157">
        <v>357278</v>
      </c>
      <c r="H6" s="158">
        <v>357251</v>
      </c>
      <c r="I6" s="157">
        <v>388344.69570477918</v>
      </c>
      <c r="J6" s="157">
        <v>316910</v>
      </c>
      <c r="K6" s="158">
        <v>323442.06000000006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120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120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152473</v>
      </c>
      <c r="D16" s="148">
        <f t="shared" ref="D16:K16" si="2">SUM(D17:D23)</f>
        <v>1332</v>
      </c>
      <c r="E16" s="148">
        <f t="shared" si="2"/>
        <v>36856</v>
      </c>
      <c r="F16" s="149">
        <f t="shared" si="2"/>
        <v>7724</v>
      </c>
      <c r="G16" s="148">
        <f t="shared" si="2"/>
        <v>7524</v>
      </c>
      <c r="H16" s="150">
        <f t="shared" si="2"/>
        <v>7551</v>
      </c>
      <c r="I16" s="148">
        <f t="shared" si="2"/>
        <v>8092</v>
      </c>
      <c r="J16" s="148">
        <f t="shared" si="2"/>
        <v>9612</v>
      </c>
      <c r="K16" s="148">
        <f t="shared" si="2"/>
        <v>9917.49</v>
      </c>
    </row>
    <row r="17" spans="1:11" s="18" customFormat="1" ht="12.75" customHeight="1" x14ac:dyDescent="0.2">
      <c r="A17" s="70"/>
      <c r="B17" s="114" t="s">
        <v>105</v>
      </c>
      <c r="C17" s="152">
        <v>151960</v>
      </c>
      <c r="D17" s="153">
        <v>947</v>
      </c>
      <c r="E17" s="153">
        <v>36404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513</v>
      </c>
      <c r="D18" s="157">
        <v>385</v>
      </c>
      <c r="E18" s="157">
        <v>452</v>
      </c>
      <c r="F18" s="156">
        <v>7724</v>
      </c>
      <c r="G18" s="157">
        <v>7524</v>
      </c>
      <c r="H18" s="158">
        <v>7551</v>
      </c>
      <c r="I18" s="157">
        <v>8092</v>
      </c>
      <c r="J18" s="157">
        <v>9612</v>
      </c>
      <c r="K18" s="158">
        <v>9917.49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402554</v>
      </c>
      <c r="D26" s="103">
        <f t="shared" ref="D26:K26" si="3">+D4+D8+D16+D24</f>
        <v>287221</v>
      </c>
      <c r="E26" s="103">
        <f t="shared" si="3"/>
        <v>392978</v>
      </c>
      <c r="F26" s="104">
        <f t="shared" si="3"/>
        <v>401284.45</v>
      </c>
      <c r="G26" s="103">
        <f t="shared" si="3"/>
        <v>437239.45</v>
      </c>
      <c r="H26" s="105">
        <f t="shared" si="3"/>
        <v>433855</v>
      </c>
      <c r="I26" s="103">
        <f t="shared" si="3"/>
        <v>477700.31646656367</v>
      </c>
      <c r="J26" s="103">
        <f t="shared" si="3"/>
        <v>411059</v>
      </c>
      <c r="K26" s="103">
        <f t="shared" si="3"/>
        <v>424715.50000000006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13855</v>
      </c>
      <c r="F9" s="27">
        <f t="shared" ref="F9:M9" si="1">F10+F19</f>
        <v>13750</v>
      </c>
      <c r="G9" s="27">
        <f t="shared" si="1"/>
        <v>14145</v>
      </c>
      <c r="H9" s="28">
        <f t="shared" si="1"/>
        <v>17267.82</v>
      </c>
      <c r="I9" s="27">
        <f t="shared" si="1"/>
        <v>17267.82</v>
      </c>
      <c r="J9" s="29">
        <f t="shared" si="1"/>
        <v>15667</v>
      </c>
      <c r="K9" s="27">
        <f t="shared" si="1"/>
        <v>18988.82</v>
      </c>
      <c r="L9" s="27">
        <f t="shared" si="1"/>
        <v>19862.30572</v>
      </c>
      <c r="M9" s="27">
        <f t="shared" si="1"/>
        <v>20914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13855</v>
      </c>
      <c r="F10" s="59">
        <f t="shared" ref="F10:M10" si="2">SUM(F11:F13)</f>
        <v>13750</v>
      </c>
      <c r="G10" s="59">
        <f t="shared" si="2"/>
        <v>14145</v>
      </c>
      <c r="H10" s="60">
        <f t="shared" si="2"/>
        <v>17267.82</v>
      </c>
      <c r="I10" s="59">
        <f t="shared" si="2"/>
        <v>17267.82</v>
      </c>
      <c r="J10" s="61">
        <f t="shared" si="2"/>
        <v>15667</v>
      </c>
      <c r="K10" s="59">
        <f t="shared" si="2"/>
        <v>18988.82</v>
      </c>
      <c r="L10" s="59">
        <f t="shared" si="2"/>
        <v>19862.30572</v>
      </c>
      <c r="M10" s="59">
        <f t="shared" si="2"/>
        <v>20914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13855</v>
      </c>
      <c r="F13" s="44">
        <v>13750</v>
      </c>
      <c r="G13" s="44">
        <v>14145</v>
      </c>
      <c r="H13" s="45">
        <v>17267.82</v>
      </c>
      <c r="I13" s="44">
        <v>17267.82</v>
      </c>
      <c r="J13" s="46">
        <v>15667</v>
      </c>
      <c r="K13" s="44">
        <v>18988.82</v>
      </c>
      <c r="L13" s="44">
        <v>19862.30572</v>
      </c>
      <c r="M13" s="44">
        <v>20914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13855</v>
      </c>
      <c r="F15" s="36">
        <v>13750</v>
      </c>
      <c r="G15" s="36">
        <v>14145</v>
      </c>
      <c r="H15" s="37">
        <v>15780.82</v>
      </c>
      <c r="I15" s="36">
        <v>15780.82</v>
      </c>
      <c r="J15" s="38">
        <v>15667</v>
      </c>
      <c r="K15" s="36">
        <v>17358.82</v>
      </c>
      <c r="L15" s="36">
        <v>18157.325720000001</v>
      </c>
      <c r="M15" s="38">
        <v>19119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805</v>
      </c>
      <c r="I16" s="44">
        <v>805</v>
      </c>
      <c r="J16" s="46">
        <v>0</v>
      </c>
      <c r="K16" s="44">
        <v>886</v>
      </c>
      <c r="L16" s="44">
        <v>926.75599999999997</v>
      </c>
      <c r="M16" s="46">
        <v>976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682</v>
      </c>
      <c r="I17" s="44">
        <v>682</v>
      </c>
      <c r="J17" s="46">
        <v>0</v>
      </c>
      <c r="K17" s="44">
        <v>744</v>
      </c>
      <c r="L17" s="44">
        <v>778.22400000000005</v>
      </c>
      <c r="M17" s="46">
        <v>819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0</v>
      </c>
      <c r="F31" s="93">
        <f t="shared" ref="F31:M31" si="4">SUM(F32:F34)</f>
        <v>0</v>
      </c>
      <c r="G31" s="93">
        <f t="shared" si="4"/>
        <v>0</v>
      </c>
      <c r="H31" s="94">
        <f t="shared" si="4"/>
        <v>0</v>
      </c>
      <c r="I31" s="93">
        <f t="shared" si="4"/>
        <v>0</v>
      </c>
      <c r="J31" s="95">
        <f t="shared" si="4"/>
        <v>0</v>
      </c>
      <c r="K31" s="93">
        <f t="shared" si="4"/>
        <v>0</v>
      </c>
      <c r="L31" s="93">
        <f t="shared" si="4"/>
        <v>0</v>
      </c>
      <c r="M31" s="93">
        <f t="shared" si="4"/>
        <v>0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0</v>
      </c>
      <c r="F32" s="36">
        <v>0</v>
      </c>
      <c r="G32" s="36">
        <v>0</v>
      </c>
      <c r="H32" s="37">
        <v>0</v>
      </c>
      <c r="I32" s="36">
        <v>0</v>
      </c>
      <c r="J32" s="38">
        <v>0</v>
      </c>
      <c r="K32" s="36">
        <v>0</v>
      </c>
      <c r="L32" s="36">
        <v>0</v>
      </c>
      <c r="M32" s="36">
        <v>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9381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9381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1811</v>
      </c>
      <c r="F39" s="27">
        <v>6793</v>
      </c>
      <c r="G39" s="27">
        <v>611</v>
      </c>
      <c r="H39" s="28">
        <v>0</v>
      </c>
      <c r="I39" s="27">
        <v>0</v>
      </c>
      <c r="J39" s="29">
        <v>2847.7820000000002</v>
      </c>
      <c r="K39" s="27">
        <v>0</v>
      </c>
      <c r="L39" s="27">
        <v>0</v>
      </c>
      <c r="M39" s="27">
        <v>0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15666</v>
      </c>
      <c r="F40" s="103">
        <f t="shared" ref="F40:M40" si="6">F4+F9+F21+F29+F31+F36+F39</f>
        <v>20543</v>
      </c>
      <c r="G40" s="103">
        <f t="shared" si="6"/>
        <v>14756</v>
      </c>
      <c r="H40" s="104">
        <f t="shared" si="6"/>
        <v>17267.82</v>
      </c>
      <c r="I40" s="103">
        <f t="shared" si="6"/>
        <v>17267.82</v>
      </c>
      <c r="J40" s="105">
        <f t="shared" si="6"/>
        <v>27895.781999999999</v>
      </c>
      <c r="K40" s="103">
        <f t="shared" si="6"/>
        <v>18988.82</v>
      </c>
      <c r="L40" s="103">
        <f t="shared" si="6"/>
        <v>19862.30572</v>
      </c>
      <c r="M40" s="103">
        <f t="shared" si="6"/>
        <v>20914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2061734</v>
      </c>
      <c r="F4" s="27">
        <f t="shared" ref="F4:M4" si="0">F5+F8+F47</f>
        <v>2269672</v>
      </c>
      <c r="G4" s="27">
        <f t="shared" si="0"/>
        <v>2865014</v>
      </c>
      <c r="H4" s="28">
        <f t="shared" si="0"/>
        <v>2915433.9</v>
      </c>
      <c r="I4" s="27">
        <f t="shared" si="0"/>
        <v>3005386.8760000002</v>
      </c>
      <c r="J4" s="29">
        <f t="shared" si="0"/>
        <v>2976552.426</v>
      </c>
      <c r="K4" s="27">
        <f t="shared" si="0"/>
        <v>2977921.2904665638</v>
      </c>
      <c r="L4" s="27">
        <f t="shared" si="0"/>
        <v>2805514.1319199996</v>
      </c>
      <c r="M4" s="27">
        <f t="shared" si="0"/>
        <v>2927978.7690599998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648974</v>
      </c>
      <c r="F5" s="59">
        <f t="shared" ref="F5:M5" si="1">SUM(F6:F7)</f>
        <v>706259</v>
      </c>
      <c r="G5" s="59">
        <f t="shared" si="1"/>
        <v>783610</v>
      </c>
      <c r="H5" s="60">
        <f t="shared" si="1"/>
        <v>832099.89999999991</v>
      </c>
      <c r="I5" s="59">
        <f t="shared" si="1"/>
        <v>941713.89999999991</v>
      </c>
      <c r="J5" s="61">
        <f t="shared" si="1"/>
        <v>913590</v>
      </c>
      <c r="K5" s="59">
        <f t="shared" si="1"/>
        <v>1032735.5947617844</v>
      </c>
      <c r="L5" s="59">
        <f t="shared" si="1"/>
        <v>1090794.1580000001</v>
      </c>
      <c r="M5" s="59">
        <f t="shared" si="1"/>
        <v>1152762.7652080001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563458</v>
      </c>
      <c r="F6" s="36">
        <v>681823</v>
      </c>
      <c r="G6" s="36">
        <v>783610</v>
      </c>
      <c r="H6" s="37">
        <v>801557.89999999991</v>
      </c>
      <c r="I6" s="36">
        <v>911171.89999999991</v>
      </c>
      <c r="J6" s="38">
        <v>913590</v>
      </c>
      <c r="K6" s="36">
        <v>891622.92676178447</v>
      </c>
      <c r="L6" s="36">
        <v>945396.63400000008</v>
      </c>
      <c r="M6" s="36">
        <v>1015384.9025120001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85516</v>
      </c>
      <c r="F7" s="51">
        <v>24436</v>
      </c>
      <c r="G7" s="51">
        <v>0</v>
      </c>
      <c r="H7" s="52">
        <v>30542</v>
      </c>
      <c r="I7" s="51">
        <v>30542</v>
      </c>
      <c r="J7" s="53">
        <v>0</v>
      </c>
      <c r="K7" s="51">
        <v>141112.66800000001</v>
      </c>
      <c r="L7" s="51">
        <v>145397.524</v>
      </c>
      <c r="M7" s="51">
        <v>137377.862696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1412731</v>
      </c>
      <c r="F8" s="59">
        <f t="shared" ref="F8:M8" si="2">SUM(F9:F46)</f>
        <v>1561904</v>
      </c>
      <c r="G8" s="59">
        <f t="shared" si="2"/>
        <v>2081404</v>
      </c>
      <c r="H8" s="60">
        <f t="shared" si="2"/>
        <v>2083334</v>
      </c>
      <c r="I8" s="59">
        <f t="shared" si="2"/>
        <v>2063672.976</v>
      </c>
      <c r="J8" s="61">
        <f t="shared" si="2"/>
        <v>2062962.426</v>
      </c>
      <c r="K8" s="59">
        <f t="shared" si="2"/>
        <v>1945185.6957047791</v>
      </c>
      <c r="L8" s="59">
        <f t="shared" si="2"/>
        <v>1714719.9739199996</v>
      </c>
      <c r="M8" s="59">
        <f t="shared" si="2"/>
        <v>1775216.0038519998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182</v>
      </c>
      <c r="F9" s="36">
        <v>710</v>
      </c>
      <c r="G9" s="36">
        <v>111</v>
      </c>
      <c r="H9" s="37">
        <v>1042</v>
      </c>
      <c r="I9" s="36">
        <v>101</v>
      </c>
      <c r="J9" s="38">
        <v>107</v>
      </c>
      <c r="K9" s="36">
        <v>172</v>
      </c>
      <c r="L9" s="36">
        <v>75.429999999999993</v>
      </c>
      <c r="M9" s="36">
        <v>78.919231999999994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4838</v>
      </c>
      <c r="F10" s="44">
        <v>5565</v>
      </c>
      <c r="G10" s="44">
        <v>5197</v>
      </c>
      <c r="H10" s="45">
        <v>6850</v>
      </c>
      <c r="I10" s="44">
        <v>5808</v>
      </c>
      <c r="J10" s="46">
        <v>5669</v>
      </c>
      <c r="K10" s="44">
        <v>5155</v>
      </c>
      <c r="L10" s="44">
        <v>5209.3540000000003</v>
      </c>
      <c r="M10" s="44">
        <v>5515.0863600000002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2289</v>
      </c>
      <c r="F11" s="44">
        <v>9331</v>
      </c>
      <c r="G11" s="44">
        <v>5008</v>
      </c>
      <c r="H11" s="45">
        <v>10687</v>
      </c>
      <c r="I11" s="44">
        <v>11910.5</v>
      </c>
      <c r="J11" s="46">
        <v>8964.5</v>
      </c>
      <c r="K11" s="44">
        <v>4084</v>
      </c>
      <c r="L11" s="44">
        <v>6269.7920000000004</v>
      </c>
      <c r="M11" s="44">
        <v>6333.6428640000013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5320</v>
      </c>
      <c r="F12" s="44">
        <v>10698</v>
      </c>
      <c r="G12" s="44">
        <v>7995</v>
      </c>
      <c r="H12" s="45">
        <v>8460</v>
      </c>
      <c r="I12" s="44">
        <v>11560</v>
      </c>
      <c r="J12" s="46">
        <v>11560</v>
      </c>
      <c r="K12" s="44">
        <v>10850</v>
      </c>
      <c r="L12" s="44">
        <v>10664</v>
      </c>
      <c r="M12" s="44">
        <v>11229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516</v>
      </c>
      <c r="F13" s="44">
        <v>1060</v>
      </c>
      <c r="G13" s="44">
        <v>804</v>
      </c>
      <c r="H13" s="45">
        <v>1647</v>
      </c>
      <c r="I13" s="44">
        <v>1400</v>
      </c>
      <c r="J13" s="46">
        <v>1673</v>
      </c>
      <c r="K13" s="44">
        <v>2211</v>
      </c>
      <c r="L13" s="44">
        <v>2258</v>
      </c>
      <c r="M13" s="44">
        <v>2378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4557</v>
      </c>
      <c r="F14" s="44">
        <v>3967</v>
      </c>
      <c r="G14" s="44">
        <v>7310</v>
      </c>
      <c r="H14" s="45">
        <v>4066</v>
      </c>
      <c r="I14" s="44">
        <v>6673</v>
      </c>
      <c r="J14" s="46">
        <v>7250</v>
      </c>
      <c r="K14" s="44">
        <v>4864</v>
      </c>
      <c r="L14" s="44">
        <v>5077.6497199999994</v>
      </c>
      <c r="M14" s="44">
        <v>5348.405092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14221</v>
      </c>
      <c r="F15" s="44">
        <v>15338</v>
      </c>
      <c r="G15" s="44">
        <v>17255</v>
      </c>
      <c r="H15" s="45">
        <v>16702</v>
      </c>
      <c r="I15" s="44">
        <v>16805.758999999998</v>
      </c>
      <c r="J15" s="46">
        <v>16743.758999999998</v>
      </c>
      <c r="K15" s="44">
        <v>16382</v>
      </c>
      <c r="L15" s="44">
        <v>18926.87156</v>
      </c>
      <c r="M15" s="44">
        <v>19934.144079999998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17430</v>
      </c>
      <c r="F16" s="44">
        <v>21574</v>
      </c>
      <c r="G16" s="44">
        <v>38365</v>
      </c>
      <c r="H16" s="45">
        <v>35433</v>
      </c>
      <c r="I16" s="44">
        <v>22491</v>
      </c>
      <c r="J16" s="46">
        <v>22491</v>
      </c>
      <c r="K16" s="44">
        <v>35974</v>
      </c>
      <c r="L16" s="44">
        <v>23180</v>
      </c>
      <c r="M16" s="44">
        <v>19808.748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127302</v>
      </c>
      <c r="F17" s="44">
        <v>138050</v>
      </c>
      <c r="G17" s="44">
        <v>136621</v>
      </c>
      <c r="H17" s="45">
        <v>108533</v>
      </c>
      <c r="I17" s="44">
        <v>88335.945000000007</v>
      </c>
      <c r="J17" s="46">
        <v>89769.945000000007</v>
      </c>
      <c r="K17" s="44">
        <v>65324.695704779195</v>
      </c>
      <c r="L17" s="44">
        <v>65537.084000000003</v>
      </c>
      <c r="M17" s="44">
        <v>68494.002000000008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55329</v>
      </c>
      <c r="F18" s="44">
        <v>27172</v>
      </c>
      <c r="G18" s="44">
        <v>81693</v>
      </c>
      <c r="H18" s="45">
        <v>58437</v>
      </c>
      <c r="I18" s="44">
        <v>178931.217</v>
      </c>
      <c r="J18" s="46">
        <v>170741.217</v>
      </c>
      <c r="K18" s="44">
        <v>124936</v>
      </c>
      <c r="L18" s="44">
        <v>98521.84599999999</v>
      </c>
      <c r="M18" s="44">
        <v>103762.997508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1202</v>
      </c>
      <c r="G19" s="44">
        <v>331</v>
      </c>
      <c r="H19" s="45">
        <v>2258</v>
      </c>
      <c r="I19" s="44">
        <v>100</v>
      </c>
      <c r="J19" s="46">
        <v>194</v>
      </c>
      <c r="K19" s="44">
        <v>0</v>
      </c>
      <c r="L19" s="44">
        <v>7.7999999999974534E-2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3887</v>
      </c>
      <c r="F21" s="44">
        <v>512</v>
      </c>
      <c r="G21" s="44">
        <v>6295</v>
      </c>
      <c r="H21" s="45">
        <v>5197</v>
      </c>
      <c r="I21" s="44">
        <v>5572</v>
      </c>
      <c r="J21" s="46">
        <v>5726</v>
      </c>
      <c r="K21" s="44">
        <v>4493</v>
      </c>
      <c r="L21" s="44">
        <v>6171.52</v>
      </c>
      <c r="M21" s="44">
        <v>6616.9719999999998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717799</v>
      </c>
      <c r="F22" s="44">
        <v>882590</v>
      </c>
      <c r="G22" s="44">
        <v>1110906</v>
      </c>
      <c r="H22" s="45">
        <v>923927</v>
      </c>
      <c r="I22" s="44">
        <v>987010</v>
      </c>
      <c r="J22" s="46">
        <v>978926</v>
      </c>
      <c r="K22" s="44">
        <v>1024436</v>
      </c>
      <c r="L22" s="44">
        <v>817020</v>
      </c>
      <c r="M22" s="44">
        <v>854011.848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12</v>
      </c>
      <c r="F24" s="44">
        <v>3</v>
      </c>
      <c r="G24" s="44">
        <v>4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886</v>
      </c>
      <c r="F25" s="44">
        <v>26641</v>
      </c>
      <c r="G25" s="44">
        <v>16079</v>
      </c>
      <c r="H25" s="45">
        <v>0</v>
      </c>
      <c r="I25" s="44">
        <v>40522</v>
      </c>
      <c r="J25" s="46">
        <v>40968</v>
      </c>
      <c r="K25" s="44">
        <v>32852</v>
      </c>
      <c r="L25" s="44">
        <v>28938</v>
      </c>
      <c r="M25" s="44">
        <v>30510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432</v>
      </c>
      <c r="I27" s="44">
        <v>18258</v>
      </c>
      <c r="J27" s="46">
        <v>15556</v>
      </c>
      <c r="K27" s="44">
        <v>15916</v>
      </c>
      <c r="L27" s="44">
        <v>17324</v>
      </c>
      <c r="M27" s="44">
        <v>17557.042000000001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6</v>
      </c>
      <c r="J28" s="46">
        <v>6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350</v>
      </c>
      <c r="F29" s="44">
        <v>505</v>
      </c>
      <c r="G29" s="44">
        <v>590</v>
      </c>
      <c r="H29" s="45">
        <v>805</v>
      </c>
      <c r="I29" s="44">
        <v>63</v>
      </c>
      <c r="J29" s="46">
        <v>63</v>
      </c>
      <c r="K29" s="44">
        <v>180</v>
      </c>
      <c r="L29" s="44">
        <v>57.63600000000001</v>
      </c>
      <c r="M29" s="44">
        <v>62.671424000000023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17170</v>
      </c>
      <c r="F30" s="44">
        <v>11563</v>
      </c>
      <c r="G30" s="44">
        <v>31637</v>
      </c>
      <c r="H30" s="45">
        <v>74090</v>
      </c>
      <c r="I30" s="44">
        <v>8154</v>
      </c>
      <c r="J30" s="46">
        <v>6849</v>
      </c>
      <c r="K30" s="44">
        <v>7034</v>
      </c>
      <c r="L30" s="44">
        <v>7612</v>
      </c>
      <c r="M30" s="44">
        <v>8022.9960000000037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10</v>
      </c>
      <c r="F31" s="44">
        <v>48</v>
      </c>
      <c r="G31" s="44">
        <v>1</v>
      </c>
      <c r="H31" s="45">
        <v>203</v>
      </c>
      <c r="I31" s="44">
        <v>56</v>
      </c>
      <c r="J31" s="46">
        <v>256</v>
      </c>
      <c r="K31" s="44">
        <v>59</v>
      </c>
      <c r="L31" s="44">
        <v>62</v>
      </c>
      <c r="M31" s="44">
        <v>65.204000000000008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9394</v>
      </c>
      <c r="F32" s="44">
        <v>7400</v>
      </c>
      <c r="G32" s="44">
        <v>26996</v>
      </c>
      <c r="H32" s="45">
        <v>80259</v>
      </c>
      <c r="I32" s="44">
        <v>9084</v>
      </c>
      <c r="J32" s="46">
        <v>9165</v>
      </c>
      <c r="K32" s="44">
        <v>7193</v>
      </c>
      <c r="L32" s="44">
        <v>7769</v>
      </c>
      <c r="M32" s="44">
        <v>8188.3120000000008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14</v>
      </c>
      <c r="F33" s="44">
        <v>488</v>
      </c>
      <c r="G33" s="44">
        <v>8</v>
      </c>
      <c r="H33" s="45">
        <v>0</v>
      </c>
      <c r="I33" s="44">
        <v>13</v>
      </c>
      <c r="J33" s="46">
        <v>11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3008</v>
      </c>
      <c r="I36" s="44">
        <v>3416</v>
      </c>
      <c r="J36" s="46">
        <v>2490</v>
      </c>
      <c r="K36" s="44">
        <v>101</v>
      </c>
      <c r="L36" s="44">
        <v>92</v>
      </c>
      <c r="M36" s="44">
        <v>96.968000000000004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21902</v>
      </c>
      <c r="F37" s="44">
        <v>13928</v>
      </c>
      <c r="G37" s="44">
        <v>50690</v>
      </c>
      <c r="H37" s="45">
        <v>14895</v>
      </c>
      <c r="I37" s="44">
        <v>78781</v>
      </c>
      <c r="J37" s="46">
        <v>88623</v>
      </c>
      <c r="K37" s="44">
        <v>56187</v>
      </c>
      <c r="L37" s="44">
        <v>60672.228000000003</v>
      </c>
      <c r="M37" s="44">
        <v>54144.881512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5221</v>
      </c>
      <c r="F38" s="44">
        <v>5984</v>
      </c>
      <c r="G38" s="44">
        <v>6760</v>
      </c>
      <c r="H38" s="45">
        <v>4466</v>
      </c>
      <c r="I38" s="44">
        <v>7084</v>
      </c>
      <c r="J38" s="46">
        <v>7182</v>
      </c>
      <c r="K38" s="44">
        <v>5496</v>
      </c>
      <c r="L38" s="44">
        <v>5589.7079999999996</v>
      </c>
      <c r="M38" s="44">
        <v>5899.5286720000004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184535</v>
      </c>
      <c r="F39" s="44">
        <v>192397</v>
      </c>
      <c r="G39" s="44">
        <v>204245</v>
      </c>
      <c r="H39" s="45">
        <v>198583</v>
      </c>
      <c r="I39" s="44">
        <v>245887</v>
      </c>
      <c r="J39" s="46">
        <v>238378.45</v>
      </c>
      <c r="K39" s="44">
        <v>245427</v>
      </c>
      <c r="L39" s="44">
        <v>272052.71799999999</v>
      </c>
      <c r="M39" s="44">
        <v>284046.32199999999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106600</v>
      </c>
      <c r="F40" s="44">
        <v>77639</v>
      </c>
      <c r="G40" s="44">
        <v>125622</v>
      </c>
      <c r="H40" s="45">
        <v>360183</v>
      </c>
      <c r="I40" s="44">
        <v>167306.5</v>
      </c>
      <c r="J40" s="46">
        <v>168377.5</v>
      </c>
      <c r="K40" s="44">
        <v>152398</v>
      </c>
      <c r="L40" s="44">
        <v>143998.99399999998</v>
      </c>
      <c r="M40" s="44">
        <v>144359.906044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24467</v>
      </c>
      <c r="F41" s="44">
        <v>0</v>
      </c>
      <c r="G41" s="44">
        <v>0</v>
      </c>
      <c r="H41" s="45">
        <v>8470</v>
      </c>
      <c r="I41" s="44">
        <v>0</v>
      </c>
      <c r="J41" s="46">
        <v>0</v>
      </c>
      <c r="K41" s="44">
        <v>0</v>
      </c>
      <c r="L41" s="44">
        <v>3.6000000000001364E-2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41533</v>
      </c>
      <c r="F42" s="44">
        <v>51366</v>
      </c>
      <c r="G42" s="44">
        <v>77169</v>
      </c>
      <c r="H42" s="45">
        <v>49467</v>
      </c>
      <c r="I42" s="44">
        <v>81508</v>
      </c>
      <c r="J42" s="46">
        <v>85488</v>
      </c>
      <c r="K42" s="44">
        <v>62590</v>
      </c>
      <c r="L42" s="44">
        <v>57105.031999999999</v>
      </c>
      <c r="M42" s="44">
        <v>65113.611820000006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17904</v>
      </c>
      <c r="F43" s="44">
        <v>25156</v>
      </c>
      <c r="G43" s="44">
        <v>19103</v>
      </c>
      <c r="H43" s="45">
        <v>39129</v>
      </c>
      <c r="I43" s="44">
        <v>26242</v>
      </c>
      <c r="J43" s="46">
        <v>26346</v>
      </c>
      <c r="K43" s="44">
        <v>31902</v>
      </c>
      <c r="L43" s="44">
        <v>33220.950640000003</v>
      </c>
      <c r="M43" s="44">
        <v>38168.581156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26061</v>
      </c>
      <c r="F44" s="44">
        <v>28373</v>
      </c>
      <c r="G44" s="44">
        <v>82847</v>
      </c>
      <c r="H44" s="45">
        <v>61059</v>
      </c>
      <c r="I44" s="44">
        <v>14573.055</v>
      </c>
      <c r="J44" s="46">
        <v>13559.055</v>
      </c>
      <c r="K44" s="44">
        <v>14196</v>
      </c>
      <c r="L44" s="44">
        <v>12227.058000000001</v>
      </c>
      <c r="M44" s="44">
        <v>12013.741999999998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3002</v>
      </c>
      <c r="F45" s="44">
        <v>2644</v>
      </c>
      <c r="G45" s="44">
        <v>4535</v>
      </c>
      <c r="H45" s="45">
        <v>5046</v>
      </c>
      <c r="I45" s="44">
        <v>4821</v>
      </c>
      <c r="J45" s="46">
        <v>15711</v>
      </c>
      <c r="K45" s="44">
        <v>2998</v>
      </c>
      <c r="L45" s="44">
        <v>2426.9879999999998</v>
      </c>
      <c r="M45" s="44">
        <v>2434.8320880000001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17227</v>
      </c>
      <c r="H46" s="52">
        <v>0</v>
      </c>
      <c r="I46" s="51">
        <v>21200</v>
      </c>
      <c r="J46" s="53">
        <v>24118</v>
      </c>
      <c r="K46" s="51">
        <v>11775</v>
      </c>
      <c r="L46" s="51">
        <v>6660</v>
      </c>
      <c r="M46" s="51">
        <v>1019.64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29</v>
      </c>
      <c r="F47" s="59">
        <f t="shared" ref="F47:M47" si="3">SUM(F48:F49)</f>
        <v>1509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29</v>
      </c>
      <c r="F48" s="36">
        <v>1509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187031</v>
      </c>
      <c r="F51" s="27">
        <f t="shared" ref="F51:M51" si="4">F52+F59+F62+F63+F64+F72+F73</f>
        <v>241394</v>
      </c>
      <c r="G51" s="27">
        <f t="shared" si="4"/>
        <v>216901</v>
      </c>
      <c r="H51" s="28">
        <f t="shared" si="4"/>
        <v>16080</v>
      </c>
      <c r="I51" s="27">
        <f t="shared" si="4"/>
        <v>220163</v>
      </c>
      <c r="J51" s="29">
        <f t="shared" si="4"/>
        <v>226877</v>
      </c>
      <c r="K51" s="27">
        <f t="shared" si="4"/>
        <v>231663</v>
      </c>
      <c r="L51" s="27">
        <f t="shared" si="4"/>
        <v>241408</v>
      </c>
      <c r="M51" s="27">
        <f t="shared" si="4"/>
        <v>253953.182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167441</v>
      </c>
      <c r="F52" s="36">
        <f t="shared" ref="F52:M52" si="5">F53+F56</f>
        <v>220921</v>
      </c>
      <c r="G52" s="36">
        <f t="shared" si="5"/>
        <v>195911</v>
      </c>
      <c r="H52" s="37">
        <f t="shared" si="5"/>
        <v>5080</v>
      </c>
      <c r="I52" s="36">
        <f t="shared" si="5"/>
        <v>201193</v>
      </c>
      <c r="J52" s="38">
        <f t="shared" si="5"/>
        <v>197843</v>
      </c>
      <c r="K52" s="36">
        <f t="shared" si="5"/>
        <v>209003</v>
      </c>
      <c r="L52" s="36">
        <f t="shared" si="5"/>
        <v>217950</v>
      </c>
      <c r="M52" s="36">
        <f t="shared" si="5"/>
        <v>229502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167441</v>
      </c>
      <c r="F56" s="59">
        <f t="shared" ref="F56:M56" si="7">SUM(F57:F58)</f>
        <v>220921</v>
      </c>
      <c r="G56" s="59">
        <f t="shared" si="7"/>
        <v>195911</v>
      </c>
      <c r="H56" s="60">
        <f t="shared" si="7"/>
        <v>5080</v>
      </c>
      <c r="I56" s="59">
        <f t="shared" si="7"/>
        <v>201193</v>
      </c>
      <c r="J56" s="61">
        <f t="shared" si="7"/>
        <v>197843</v>
      </c>
      <c r="K56" s="59">
        <f t="shared" si="7"/>
        <v>209003</v>
      </c>
      <c r="L56" s="59">
        <f t="shared" si="7"/>
        <v>217950</v>
      </c>
      <c r="M56" s="59">
        <f t="shared" si="7"/>
        <v>229502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4759</v>
      </c>
      <c r="H57" s="37">
        <v>5080</v>
      </c>
      <c r="I57" s="36">
        <v>3350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167441</v>
      </c>
      <c r="F58" s="51">
        <v>220921</v>
      </c>
      <c r="G58" s="51">
        <v>191152</v>
      </c>
      <c r="H58" s="52">
        <v>0</v>
      </c>
      <c r="I58" s="51">
        <v>197843</v>
      </c>
      <c r="J58" s="53">
        <v>197843</v>
      </c>
      <c r="K58" s="51">
        <v>209003</v>
      </c>
      <c r="L58" s="51">
        <v>217950</v>
      </c>
      <c r="M58" s="51">
        <v>229502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1532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1532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1532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120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18058</v>
      </c>
      <c r="F73" s="44">
        <f t="shared" ref="F73:M73" si="12">SUM(F74:F75)</f>
        <v>20473</v>
      </c>
      <c r="G73" s="44">
        <f t="shared" si="12"/>
        <v>20870</v>
      </c>
      <c r="H73" s="45">
        <f t="shared" si="12"/>
        <v>11000</v>
      </c>
      <c r="I73" s="44">
        <f t="shared" si="12"/>
        <v>18970</v>
      </c>
      <c r="J73" s="46">
        <f t="shared" si="12"/>
        <v>29034</v>
      </c>
      <c r="K73" s="44">
        <f t="shared" si="12"/>
        <v>22660</v>
      </c>
      <c r="L73" s="44">
        <f t="shared" si="12"/>
        <v>23458</v>
      </c>
      <c r="M73" s="44">
        <f t="shared" si="12"/>
        <v>24451.182000000001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18058</v>
      </c>
      <c r="F75" s="51">
        <v>20473</v>
      </c>
      <c r="G75" s="51">
        <v>20870</v>
      </c>
      <c r="H75" s="52">
        <v>11000</v>
      </c>
      <c r="I75" s="51">
        <v>18970</v>
      </c>
      <c r="J75" s="53">
        <v>29034</v>
      </c>
      <c r="K75" s="51">
        <v>22660</v>
      </c>
      <c r="L75" s="51">
        <v>23458</v>
      </c>
      <c r="M75" s="51">
        <v>24451.182000000001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950093.6</v>
      </c>
      <c r="F77" s="27">
        <f t="shared" ref="F77:M77" si="13">F78+F81+F84+F85+F86+F87+F88</f>
        <v>849601</v>
      </c>
      <c r="G77" s="27">
        <f t="shared" si="13"/>
        <v>717139</v>
      </c>
      <c r="H77" s="28">
        <f t="shared" si="13"/>
        <v>738796.97600000002</v>
      </c>
      <c r="I77" s="27">
        <f t="shared" si="13"/>
        <v>716268.97600000002</v>
      </c>
      <c r="J77" s="29">
        <f t="shared" si="13"/>
        <v>716304</v>
      </c>
      <c r="K77" s="27">
        <f t="shared" si="13"/>
        <v>815860</v>
      </c>
      <c r="L77" s="27">
        <f t="shared" si="13"/>
        <v>884152.94</v>
      </c>
      <c r="M77" s="27">
        <f t="shared" si="13"/>
        <v>911272.32400000014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886829.6</v>
      </c>
      <c r="F78" s="59">
        <f t="shared" ref="F78:M78" si="14">SUM(F79:F80)</f>
        <v>779745</v>
      </c>
      <c r="G78" s="59">
        <f t="shared" si="14"/>
        <v>642576</v>
      </c>
      <c r="H78" s="60">
        <f t="shared" si="14"/>
        <v>647177.97600000002</v>
      </c>
      <c r="I78" s="59">
        <f t="shared" si="14"/>
        <v>629735.97600000002</v>
      </c>
      <c r="J78" s="61">
        <f t="shared" si="14"/>
        <v>629399</v>
      </c>
      <c r="K78" s="59">
        <f t="shared" si="14"/>
        <v>729963</v>
      </c>
      <c r="L78" s="59">
        <f t="shared" si="14"/>
        <v>823900</v>
      </c>
      <c r="M78" s="59">
        <f t="shared" si="14"/>
        <v>848377.85000000009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184553.60000000001</v>
      </c>
      <c r="F79" s="36">
        <v>174492</v>
      </c>
      <c r="G79" s="36">
        <v>561036</v>
      </c>
      <c r="H79" s="37">
        <v>175248.976</v>
      </c>
      <c r="I79" s="36">
        <v>217248.976</v>
      </c>
      <c r="J79" s="38">
        <v>217249</v>
      </c>
      <c r="K79" s="36">
        <v>219705</v>
      </c>
      <c r="L79" s="36">
        <v>220761</v>
      </c>
      <c r="M79" s="36">
        <v>238163.74000000002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702276</v>
      </c>
      <c r="F80" s="51">
        <v>605253</v>
      </c>
      <c r="G80" s="51">
        <v>81540</v>
      </c>
      <c r="H80" s="52">
        <v>471929</v>
      </c>
      <c r="I80" s="51">
        <v>412487</v>
      </c>
      <c r="J80" s="53">
        <v>412150</v>
      </c>
      <c r="K80" s="51">
        <v>510258</v>
      </c>
      <c r="L80" s="51">
        <v>603139</v>
      </c>
      <c r="M80" s="51">
        <v>610214.1100000001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61464</v>
      </c>
      <c r="F81" s="44">
        <f t="shared" ref="F81:M81" si="15">SUM(F82:F83)</f>
        <v>68820</v>
      </c>
      <c r="G81" s="44">
        <f t="shared" si="15"/>
        <v>69936</v>
      </c>
      <c r="H81" s="45">
        <f t="shared" si="15"/>
        <v>90419</v>
      </c>
      <c r="I81" s="44">
        <f t="shared" si="15"/>
        <v>86478</v>
      </c>
      <c r="J81" s="46">
        <f t="shared" si="15"/>
        <v>86850</v>
      </c>
      <c r="K81" s="44">
        <f t="shared" si="15"/>
        <v>84577</v>
      </c>
      <c r="L81" s="44">
        <f t="shared" si="15"/>
        <v>58872.94</v>
      </c>
      <c r="M81" s="44">
        <f t="shared" si="15"/>
        <v>61441.474000000002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5358</v>
      </c>
      <c r="F82" s="36">
        <v>4325</v>
      </c>
      <c r="G82" s="36">
        <v>26346</v>
      </c>
      <c r="H82" s="37">
        <v>88185</v>
      </c>
      <c r="I82" s="36">
        <v>83904</v>
      </c>
      <c r="J82" s="38">
        <v>83823</v>
      </c>
      <c r="K82" s="36">
        <v>83300</v>
      </c>
      <c r="L82" s="36">
        <v>57530</v>
      </c>
      <c r="M82" s="36">
        <v>60025.984000000004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56106</v>
      </c>
      <c r="F83" s="51">
        <v>64495</v>
      </c>
      <c r="G83" s="51">
        <v>43590</v>
      </c>
      <c r="H83" s="52">
        <v>2234</v>
      </c>
      <c r="I83" s="51">
        <v>2574</v>
      </c>
      <c r="J83" s="53">
        <v>3027</v>
      </c>
      <c r="K83" s="51">
        <v>1277</v>
      </c>
      <c r="L83" s="51">
        <v>1342.94</v>
      </c>
      <c r="M83" s="51">
        <v>1415.49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4517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1800</v>
      </c>
      <c r="F88" s="44">
        <v>1036</v>
      </c>
      <c r="G88" s="44">
        <v>110</v>
      </c>
      <c r="H88" s="45">
        <v>1200</v>
      </c>
      <c r="I88" s="44">
        <v>55</v>
      </c>
      <c r="J88" s="46">
        <v>55</v>
      </c>
      <c r="K88" s="44">
        <v>1320</v>
      </c>
      <c r="L88" s="44">
        <v>1380</v>
      </c>
      <c r="M88" s="44">
        <v>1453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32973</v>
      </c>
      <c r="G90" s="27">
        <v>4718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3198858.6</v>
      </c>
      <c r="F92" s="103">
        <f t="shared" ref="F92:M92" si="16">F4+F51+F77+F90</f>
        <v>3393640</v>
      </c>
      <c r="G92" s="103">
        <f t="shared" si="16"/>
        <v>3803772</v>
      </c>
      <c r="H92" s="104">
        <f t="shared" si="16"/>
        <v>3670310.8760000002</v>
      </c>
      <c r="I92" s="103">
        <f t="shared" si="16"/>
        <v>3941818.852</v>
      </c>
      <c r="J92" s="105">
        <f t="shared" si="16"/>
        <v>3919733.426</v>
      </c>
      <c r="K92" s="103">
        <f t="shared" si="16"/>
        <v>4025444.2904665638</v>
      </c>
      <c r="L92" s="103">
        <f t="shared" si="16"/>
        <v>3931075.0719199996</v>
      </c>
      <c r="M92" s="103">
        <f t="shared" si="16"/>
        <v>4093204.2750599999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257273</v>
      </c>
      <c r="F4" s="27">
        <f t="shared" ref="F4:M4" si="0">F5+F8+F47</f>
        <v>295088</v>
      </c>
      <c r="G4" s="27">
        <f t="shared" si="0"/>
        <v>377499</v>
      </c>
      <c r="H4" s="28">
        <f t="shared" si="0"/>
        <v>362047.45</v>
      </c>
      <c r="I4" s="27">
        <f t="shared" si="0"/>
        <v>419277.45</v>
      </c>
      <c r="J4" s="29">
        <f t="shared" si="0"/>
        <v>414358.45</v>
      </c>
      <c r="K4" s="27">
        <f t="shared" si="0"/>
        <v>452695</v>
      </c>
      <c r="L4" s="27">
        <f t="shared" si="0"/>
        <v>451054.27792000002</v>
      </c>
      <c r="M4" s="27">
        <f t="shared" si="0"/>
        <v>476164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138227</v>
      </c>
      <c r="F5" s="59">
        <f t="shared" ref="F5:M5" si="1">SUM(F6:F7)</f>
        <v>171540</v>
      </c>
      <c r="G5" s="59">
        <f t="shared" si="1"/>
        <v>199425</v>
      </c>
      <c r="H5" s="60">
        <f t="shared" si="1"/>
        <v>218753.45</v>
      </c>
      <c r="I5" s="59">
        <f t="shared" si="1"/>
        <v>262168.45</v>
      </c>
      <c r="J5" s="61">
        <f t="shared" si="1"/>
        <v>257878</v>
      </c>
      <c r="K5" s="59">
        <f t="shared" si="1"/>
        <v>309220</v>
      </c>
      <c r="L5" s="59">
        <f t="shared" si="1"/>
        <v>317507.16400000005</v>
      </c>
      <c r="M5" s="59">
        <f t="shared" si="1"/>
        <v>335556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138227</v>
      </c>
      <c r="F6" s="36">
        <v>168292</v>
      </c>
      <c r="G6" s="36">
        <v>199425</v>
      </c>
      <c r="H6" s="37">
        <v>218753.45</v>
      </c>
      <c r="I6" s="36">
        <v>262168.45</v>
      </c>
      <c r="J6" s="38">
        <v>257878</v>
      </c>
      <c r="K6" s="36">
        <v>298142</v>
      </c>
      <c r="L6" s="36">
        <v>305714.76400000002</v>
      </c>
      <c r="M6" s="36">
        <v>334169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3248</v>
      </c>
      <c r="G7" s="51">
        <v>0</v>
      </c>
      <c r="H7" s="52">
        <v>0</v>
      </c>
      <c r="I7" s="51">
        <v>0</v>
      </c>
      <c r="J7" s="53">
        <v>0</v>
      </c>
      <c r="K7" s="51">
        <v>11078</v>
      </c>
      <c r="L7" s="51">
        <v>11792.4</v>
      </c>
      <c r="M7" s="51">
        <v>1387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119017</v>
      </c>
      <c r="F8" s="59">
        <f t="shared" ref="F8:M8" si="2">SUM(F9:F46)</f>
        <v>122039</v>
      </c>
      <c r="G8" s="59">
        <f t="shared" si="2"/>
        <v>178074</v>
      </c>
      <c r="H8" s="60">
        <f t="shared" si="2"/>
        <v>143294</v>
      </c>
      <c r="I8" s="59">
        <f t="shared" si="2"/>
        <v>157109</v>
      </c>
      <c r="J8" s="61">
        <f t="shared" si="2"/>
        <v>156480.45000000001</v>
      </c>
      <c r="K8" s="59">
        <f t="shared" si="2"/>
        <v>143475</v>
      </c>
      <c r="L8" s="59">
        <f t="shared" si="2"/>
        <v>133547.11392</v>
      </c>
      <c r="M8" s="59">
        <f t="shared" si="2"/>
        <v>140608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118</v>
      </c>
      <c r="F9" s="36">
        <v>288</v>
      </c>
      <c r="G9" s="36">
        <v>111</v>
      </c>
      <c r="H9" s="37">
        <v>398</v>
      </c>
      <c r="I9" s="36">
        <v>61</v>
      </c>
      <c r="J9" s="38">
        <v>67</v>
      </c>
      <c r="K9" s="36">
        <v>172</v>
      </c>
      <c r="L9" s="36">
        <v>75.013999999999996</v>
      </c>
      <c r="M9" s="36">
        <v>79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1977</v>
      </c>
      <c r="F10" s="44">
        <v>1536</v>
      </c>
      <c r="G10" s="44">
        <v>1259</v>
      </c>
      <c r="H10" s="45">
        <v>1287</v>
      </c>
      <c r="I10" s="44">
        <v>1666</v>
      </c>
      <c r="J10" s="46">
        <v>1676</v>
      </c>
      <c r="K10" s="44">
        <v>1256</v>
      </c>
      <c r="L10" s="44">
        <v>1314</v>
      </c>
      <c r="M10" s="44">
        <v>1384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347</v>
      </c>
      <c r="F11" s="44">
        <v>592</v>
      </c>
      <c r="G11" s="44">
        <v>2513</v>
      </c>
      <c r="H11" s="45">
        <v>359</v>
      </c>
      <c r="I11" s="44">
        <v>1490</v>
      </c>
      <c r="J11" s="46">
        <v>1490</v>
      </c>
      <c r="K11" s="44">
        <v>380</v>
      </c>
      <c r="L11" s="44">
        <v>397.786</v>
      </c>
      <c r="M11" s="44">
        <v>418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4952</v>
      </c>
      <c r="F12" s="44">
        <v>7320</v>
      </c>
      <c r="G12" s="44">
        <v>7990</v>
      </c>
      <c r="H12" s="45">
        <v>8460</v>
      </c>
      <c r="I12" s="44">
        <v>11560</v>
      </c>
      <c r="J12" s="46">
        <v>11560</v>
      </c>
      <c r="K12" s="44">
        <v>10850</v>
      </c>
      <c r="L12" s="44">
        <v>10664</v>
      </c>
      <c r="M12" s="44">
        <v>11229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490</v>
      </c>
      <c r="F13" s="44">
        <v>860</v>
      </c>
      <c r="G13" s="44">
        <v>777</v>
      </c>
      <c r="H13" s="45">
        <v>1271</v>
      </c>
      <c r="I13" s="44">
        <v>1400</v>
      </c>
      <c r="J13" s="46">
        <v>1673</v>
      </c>
      <c r="K13" s="44">
        <v>1817</v>
      </c>
      <c r="L13" s="44">
        <v>1842</v>
      </c>
      <c r="M13" s="44">
        <v>1940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803</v>
      </c>
      <c r="F14" s="44">
        <v>770</v>
      </c>
      <c r="G14" s="44">
        <v>1711</v>
      </c>
      <c r="H14" s="45">
        <v>1310</v>
      </c>
      <c r="I14" s="44">
        <v>2223</v>
      </c>
      <c r="J14" s="46">
        <v>2213</v>
      </c>
      <c r="K14" s="44">
        <v>1185</v>
      </c>
      <c r="L14" s="44">
        <v>1280.8217199999999</v>
      </c>
      <c r="M14" s="44">
        <v>1348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9426</v>
      </c>
      <c r="F15" s="44">
        <v>12068</v>
      </c>
      <c r="G15" s="44">
        <v>12645</v>
      </c>
      <c r="H15" s="45">
        <v>12731</v>
      </c>
      <c r="I15" s="44">
        <v>13930</v>
      </c>
      <c r="J15" s="46">
        <v>13930</v>
      </c>
      <c r="K15" s="44">
        <v>13746</v>
      </c>
      <c r="L15" s="44">
        <v>15931.99956</v>
      </c>
      <c r="M15" s="44">
        <v>16777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16607</v>
      </c>
      <c r="F16" s="44">
        <v>17491</v>
      </c>
      <c r="G16" s="44">
        <v>34163</v>
      </c>
      <c r="H16" s="45">
        <v>34081</v>
      </c>
      <c r="I16" s="44">
        <v>21431</v>
      </c>
      <c r="J16" s="46">
        <v>21431</v>
      </c>
      <c r="K16" s="44">
        <v>35318</v>
      </c>
      <c r="L16" s="44">
        <v>22513</v>
      </c>
      <c r="M16" s="44">
        <v>19105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17619</v>
      </c>
      <c r="F17" s="44">
        <v>33859</v>
      </c>
      <c r="G17" s="44">
        <v>39665</v>
      </c>
      <c r="H17" s="45">
        <v>27469</v>
      </c>
      <c r="I17" s="44">
        <v>35903</v>
      </c>
      <c r="J17" s="46">
        <v>35833</v>
      </c>
      <c r="K17" s="44">
        <v>21944</v>
      </c>
      <c r="L17" s="44">
        <v>17468.597999999998</v>
      </c>
      <c r="M17" s="44">
        <v>17876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2523</v>
      </c>
      <c r="F21" s="44">
        <v>482</v>
      </c>
      <c r="G21" s="44">
        <v>6184</v>
      </c>
      <c r="H21" s="45">
        <v>5023</v>
      </c>
      <c r="I21" s="44">
        <v>5407</v>
      </c>
      <c r="J21" s="46">
        <v>5561</v>
      </c>
      <c r="K21" s="44">
        <v>4478</v>
      </c>
      <c r="L21" s="44">
        <v>6154</v>
      </c>
      <c r="M21" s="44">
        <v>6392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165</v>
      </c>
      <c r="F22" s="44">
        <v>167</v>
      </c>
      <c r="G22" s="44">
        <v>590</v>
      </c>
      <c r="H22" s="45">
        <v>0</v>
      </c>
      <c r="I22" s="44">
        <v>254</v>
      </c>
      <c r="J22" s="46">
        <v>254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25891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6</v>
      </c>
      <c r="J27" s="46">
        <v>6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249</v>
      </c>
      <c r="G29" s="44">
        <v>185</v>
      </c>
      <c r="H29" s="45">
        <v>328</v>
      </c>
      <c r="I29" s="44">
        <v>0</v>
      </c>
      <c r="J29" s="46">
        <v>0</v>
      </c>
      <c r="K29" s="44">
        <v>124</v>
      </c>
      <c r="L29" s="44">
        <v>-0.29599999999999227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-1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10</v>
      </c>
      <c r="F31" s="44">
        <v>10</v>
      </c>
      <c r="G31" s="44">
        <v>2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152</v>
      </c>
      <c r="F32" s="44">
        <v>65</v>
      </c>
      <c r="G32" s="44">
        <v>-90</v>
      </c>
      <c r="H32" s="45">
        <v>0</v>
      </c>
      <c r="I32" s="44">
        <v>19</v>
      </c>
      <c r="J32" s="46">
        <v>19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14</v>
      </c>
      <c r="F33" s="44">
        <v>12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120</v>
      </c>
      <c r="I36" s="44">
        <v>120</v>
      </c>
      <c r="J36" s="46">
        <v>120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1032</v>
      </c>
      <c r="F37" s="44">
        <v>363</v>
      </c>
      <c r="G37" s="44">
        <v>868</v>
      </c>
      <c r="H37" s="45">
        <v>1285</v>
      </c>
      <c r="I37" s="44">
        <v>2303</v>
      </c>
      <c r="J37" s="46">
        <v>2303</v>
      </c>
      <c r="K37" s="44">
        <v>2322</v>
      </c>
      <c r="L37" s="44">
        <v>2549.1999999999998</v>
      </c>
      <c r="M37" s="44">
        <v>2883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2165</v>
      </c>
      <c r="F38" s="44">
        <v>2482</v>
      </c>
      <c r="G38" s="44">
        <v>3056</v>
      </c>
      <c r="H38" s="45">
        <v>2242</v>
      </c>
      <c r="I38" s="44">
        <v>4051</v>
      </c>
      <c r="J38" s="46">
        <v>4156</v>
      </c>
      <c r="K38" s="44">
        <v>2759</v>
      </c>
      <c r="L38" s="44">
        <v>2826.14</v>
      </c>
      <c r="M38" s="44">
        <v>2988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40296</v>
      </c>
      <c r="F39" s="44">
        <v>5093</v>
      </c>
      <c r="G39" s="44">
        <v>12046</v>
      </c>
      <c r="H39" s="45">
        <v>11637</v>
      </c>
      <c r="I39" s="44">
        <v>19490</v>
      </c>
      <c r="J39" s="46">
        <v>18111.45</v>
      </c>
      <c r="K39" s="44">
        <v>15235</v>
      </c>
      <c r="L39" s="44">
        <v>20011</v>
      </c>
      <c r="M39" s="44">
        <v>18377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4167</v>
      </c>
      <c r="F40" s="44">
        <v>1510</v>
      </c>
      <c r="G40" s="44">
        <v>1263</v>
      </c>
      <c r="H40" s="45">
        <v>0</v>
      </c>
      <c r="I40" s="44">
        <v>2818</v>
      </c>
      <c r="J40" s="46">
        <v>2818</v>
      </c>
      <c r="K40" s="44">
        <v>0</v>
      </c>
      <c r="L40" s="44">
        <v>2400</v>
      </c>
      <c r="M40" s="44">
        <v>3000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7868</v>
      </c>
      <c r="F42" s="44">
        <v>6526</v>
      </c>
      <c r="G42" s="44">
        <v>14689</v>
      </c>
      <c r="H42" s="45">
        <v>13507</v>
      </c>
      <c r="I42" s="44">
        <v>23073</v>
      </c>
      <c r="J42" s="46">
        <v>23283</v>
      </c>
      <c r="K42" s="44">
        <v>20457</v>
      </c>
      <c r="L42" s="44">
        <v>19217.599999999999</v>
      </c>
      <c r="M42" s="44">
        <v>25180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7132</v>
      </c>
      <c r="F43" s="44">
        <v>3666</v>
      </c>
      <c r="G43" s="44">
        <v>5275</v>
      </c>
      <c r="H43" s="45">
        <v>9231</v>
      </c>
      <c r="I43" s="44">
        <v>5909</v>
      </c>
      <c r="J43" s="46">
        <v>5909</v>
      </c>
      <c r="K43" s="44">
        <v>5632</v>
      </c>
      <c r="L43" s="44">
        <v>5674.50864</v>
      </c>
      <c r="M43" s="44">
        <v>9134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280</v>
      </c>
      <c r="F44" s="44">
        <v>600</v>
      </c>
      <c r="G44" s="44">
        <v>31757</v>
      </c>
      <c r="H44" s="45">
        <v>12175</v>
      </c>
      <c r="I44" s="44">
        <v>2184</v>
      </c>
      <c r="J44" s="46">
        <v>2256</v>
      </c>
      <c r="K44" s="44">
        <v>4946</v>
      </c>
      <c r="L44" s="44">
        <v>2962.058</v>
      </c>
      <c r="M44" s="44">
        <v>2218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874</v>
      </c>
      <c r="F45" s="44">
        <v>140</v>
      </c>
      <c r="G45" s="44">
        <v>1415</v>
      </c>
      <c r="H45" s="45">
        <v>380</v>
      </c>
      <c r="I45" s="44">
        <v>1811</v>
      </c>
      <c r="J45" s="46">
        <v>1811</v>
      </c>
      <c r="K45" s="44">
        <v>854</v>
      </c>
      <c r="L45" s="44">
        <v>265.68399999999997</v>
      </c>
      <c r="M45" s="44">
        <v>280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29</v>
      </c>
      <c r="F47" s="59">
        <f t="shared" ref="F47:M47" si="3">SUM(F48:F49)</f>
        <v>1509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29</v>
      </c>
      <c r="F48" s="36">
        <v>1509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7688</v>
      </c>
      <c r="F51" s="27">
        <f t="shared" ref="F51:M51" si="4">F52+F59+F62+F63+F64+F72+F73</f>
        <v>15604</v>
      </c>
      <c r="G51" s="27">
        <f t="shared" si="4"/>
        <v>20693</v>
      </c>
      <c r="H51" s="28">
        <f t="shared" si="4"/>
        <v>11000</v>
      </c>
      <c r="I51" s="27">
        <f t="shared" si="4"/>
        <v>16000</v>
      </c>
      <c r="J51" s="29">
        <f t="shared" si="4"/>
        <v>20919</v>
      </c>
      <c r="K51" s="27">
        <f t="shared" si="4"/>
        <v>17275</v>
      </c>
      <c r="L51" s="27">
        <f t="shared" si="4"/>
        <v>17825</v>
      </c>
      <c r="M51" s="27">
        <f t="shared" si="4"/>
        <v>18514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7688</v>
      </c>
      <c r="F73" s="44">
        <f t="shared" ref="F73:M73" si="12">SUM(F74:F75)</f>
        <v>15604</v>
      </c>
      <c r="G73" s="44">
        <f t="shared" si="12"/>
        <v>20693</v>
      </c>
      <c r="H73" s="45">
        <f t="shared" si="12"/>
        <v>11000</v>
      </c>
      <c r="I73" s="44">
        <f t="shared" si="12"/>
        <v>16000</v>
      </c>
      <c r="J73" s="46">
        <f t="shared" si="12"/>
        <v>20919</v>
      </c>
      <c r="K73" s="44">
        <f t="shared" si="12"/>
        <v>17275</v>
      </c>
      <c r="L73" s="44">
        <f t="shared" si="12"/>
        <v>17825</v>
      </c>
      <c r="M73" s="44">
        <f t="shared" si="12"/>
        <v>18514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7688</v>
      </c>
      <c r="F75" s="51">
        <v>15604</v>
      </c>
      <c r="G75" s="51">
        <v>20693</v>
      </c>
      <c r="H75" s="52">
        <v>11000</v>
      </c>
      <c r="I75" s="51">
        <v>16000</v>
      </c>
      <c r="J75" s="53">
        <v>20919</v>
      </c>
      <c r="K75" s="51">
        <v>17275</v>
      </c>
      <c r="L75" s="51">
        <v>17825</v>
      </c>
      <c r="M75" s="51">
        <v>18514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7060</v>
      </c>
      <c r="F77" s="27">
        <f t="shared" ref="F77:M77" si="13">F78+F81+F84+F85+F86+F87+F88</f>
        <v>5361</v>
      </c>
      <c r="G77" s="27">
        <f t="shared" si="13"/>
        <v>26456</v>
      </c>
      <c r="H77" s="28">
        <f t="shared" si="13"/>
        <v>13384</v>
      </c>
      <c r="I77" s="27">
        <f t="shared" si="13"/>
        <v>13384</v>
      </c>
      <c r="J77" s="29">
        <f t="shared" si="13"/>
        <v>13384</v>
      </c>
      <c r="K77" s="27">
        <f t="shared" si="13"/>
        <v>17650</v>
      </c>
      <c r="L77" s="27">
        <f t="shared" si="13"/>
        <v>14401.94</v>
      </c>
      <c r="M77" s="27">
        <f t="shared" si="13"/>
        <v>14852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7060</v>
      </c>
      <c r="F81" s="44">
        <f t="shared" ref="F81:M81" si="15">SUM(F82:F83)</f>
        <v>4325</v>
      </c>
      <c r="G81" s="44">
        <f t="shared" si="15"/>
        <v>26346</v>
      </c>
      <c r="H81" s="45">
        <f t="shared" si="15"/>
        <v>12184</v>
      </c>
      <c r="I81" s="44">
        <f t="shared" si="15"/>
        <v>13329</v>
      </c>
      <c r="J81" s="46">
        <f t="shared" si="15"/>
        <v>13329</v>
      </c>
      <c r="K81" s="44">
        <f t="shared" si="15"/>
        <v>16330</v>
      </c>
      <c r="L81" s="44">
        <f t="shared" si="15"/>
        <v>13021.94</v>
      </c>
      <c r="M81" s="44">
        <f t="shared" si="15"/>
        <v>13399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5358</v>
      </c>
      <c r="F82" s="36">
        <v>4325</v>
      </c>
      <c r="G82" s="36">
        <v>26346</v>
      </c>
      <c r="H82" s="37">
        <v>11734</v>
      </c>
      <c r="I82" s="36">
        <v>12879</v>
      </c>
      <c r="J82" s="38">
        <v>12879</v>
      </c>
      <c r="K82" s="36">
        <v>15940</v>
      </c>
      <c r="L82" s="36">
        <v>12614</v>
      </c>
      <c r="M82" s="36">
        <v>12969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1702</v>
      </c>
      <c r="F83" s="51">
        <v>0</v>
      </c>
      <c r="G83" s="51">
        <v>0</v>
      </c>
      <c r="H83" s="52">
        <v>450</v>
      </c>
      <c r="I83" s="51">
        <v>450</v>
      </c>
      <c r="J83" s="53">
        <v>450</v>
      </c>
      <c r="K83" s="51">
        <v>390</v>
      </c>
      <c r="L83" s="51">
        <v>407.94</v>
      </c>
      <c r="M83" s="51">
        <v>430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1036</v>
      </c>
      <c r="G88" s="44">
        <v>110</v>
      </c>
      <c r="H88" s="45">
        <v>1200</v>
      </c>
      <c r="I88" s="44">
        <v>55</v>
      </c>
      <c r="J88" s="46">
        <v>55</v>
      </c>
      <c r="K88" s="44">
        <v>1320</v>
      </c>
      <c r="L88" s="44">
        <v>1380</v>
      </c>
      <c r="M88" s="44">
        <v>1453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7148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272021</v>
      </c>
      <c r="F92" s="103">
        <f t="shared" ref="F92:M92" si="16">F4+F51+F77+F90</f>
        <v>323201</v>
      </c>
      <c r="G92" s="103">
        <f t="shared" si="16"/>
        <v>424648</v>
      </c>
      <c r="H92" s="104">
        <f t="shared" si="16"/>
        <v>386431.45</v>
      </c>
      <c r="I92" s="103">
        <f t="shared" si="16"/>
        <v>448661.45</v>
      </c>
      <c r="J92" s="105">
        <f t="shared" si="16"/>
        <v>448661.45</v>
      </c>
      <c r="K92" s="103">
        <f t="shared" si="16"/>
        <v>487620</v>
      </c>
      <c r="L92" s="103">
        <f t="shared" si="16"/>
        <v>483281.21792000002</v>
      </c>
      <c r="M92" s="103">
        <f t="shared" si="16"/>
        <v>509530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511869</v>
      </c>
      <c r="F4" s="27">
        <f t="shared" ref="F4:M4" si="0">F5+F8+F47</f>
        <v>536100</v>
      </c>
      <c r="G4" s="27">
        <f t="shared" si="0"/>
        <v>634553</v>
      </c>
      <c r="H4" s="28">
        <f t="shared" si="0"/>
        <v>841398</v>
      </c>
      <c r="I4" s="27">
        <f t="shared" si="0"/>
        <v>709328</v>
      </c>
      <c r="J4" s="29">
        <f t="shared" si="0"/>
        <v>700789</v>
      </c>
      <c r="K4" s="27">
        <f t="shared" si="0"/>
        <v>702493</v>
      </c>
      <c r="L4" s="27">
        <f t="shared" si="0"/>
        <v>754031.13800000004</v>
      </c>
      <c r="M4" s="27">
        <f t="shared" si="0"/>
        <v>790045.21945199999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237776</v>
      </c>
      <c r="F5" s="59">
        <f t="shared" ref="F5:M5" si="1">SUM(F6:F7)</f>
        <v>254124</v>
      </c>
      <c r="G5" s="59">
        <f t="shared" si="1"/>
        <v>282159</v>
      </c>
      <c r="H5" s="60">
        <f t="shared" si="1"/>
        <v>296279</v>
      </c>
      <c r="I5" s="59">
        <f t="shared" si="1"/>
        <v>303279</v>
      </c>
      <c r="J5" s="61">
        <f t="shared" si="1"/>
        <v>294740</v>
      </c>
      <c r="K5" s="59">
        <f t="shared" si="1"/>
        <v>311858</v>
      </c>
      <c r="L5" s="59">
        <f t="shared" si="1"/>
        <v>347909.26199999999</v>
      </c>
      <c r="M5" s="59">
        <f t="shared" si="1"/>
        <v>366658.70014800003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204432</v>
      </c>
      <c r="F6" s="36">
        <v>238477</v>
      </c>
      <c r="G6" s="36">
        <v>282159</v>
      </c>
      <c r="H6" s="37">
        <v>292275</v>
      </c>
      <c r="I6" s="36">
        <v>299275</v>
      </c>
      <c r="J6" s="38">
        <v>294740</v>
      </c>
      <c r="K6" s="36">
        <v>288026</v>
      </c>
      <c r="L6" s="36">
        <v>324122.13799999998</v>
      </c>
      <c r="M6" s="36">
        <v>341594.533452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33344</v>
      </c>
      <c r="F7" s="51">
        <v>15647</v>
      </c>
      <c r="G7" s="51">
        <v>0</v>
      </c>
      <c r="H7" s="52">
        <v>4004</v>
      </c>
      <c r="I7" s="51">
        <v>4004</v>
      </c>
      <c r="J7" s="53">
        <v>0</v>
      </c>
      <c r="K7" s="51">
        <v>23832</v>
      </c>
      <c r="L7" s="51">
        <v>23787.124</v>
      </c>
      <c r="M7" s="51">
        <v>25064.166696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274093</v>
      </c>
      <c r="F8" s="59">
        <f t="shared" ref="F8:M8" si="2">SUM(F9:F46)</f>
        <v>281976</v>
      </c>
      <c r="G8" s="59">
        <f t="shared" si="2"/>
        <v>352394</v>
      </c>
      <c r="H8" s="60">
        <f t="shared" si="2"/>
        <v>545119</v>
      </c>
      <c r="I8" s="59">
        <f t="shared" si="2"/>
        <v>406049</v>
      </c>
      <c r="J8" s="61">
        <f t="shared" si="2"/>
        <v>406049</v>
      </c>
      <c r="K8" s="59">
        <f t="shared" si="2"/>
        <v>390635</v>
      </c>
      <c r="L8" s="59">
        <f t="shared" si="2"/>
        <v>406121.87599999999</v>
      </c>
      <c r="M8" s="59">
        <f t="shared" si="2"/>
        <v>423386.51930400002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32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878</v>
      </c>
      <c r="F10" s="44">
        <v>415</v>
      </c>
      <c r="G10" s="44">
        <v>576</v>
      </c>
      <c r="H10" s="45">
        <v>1455</v>
      </c>
      <c r="I10" s="44">
        <v>758</v>
      </c>
      <c r="J10" s="46">
        <v>758</v>
      </c>
      <c r="K10" s="44">
        <v>776</v>
      </c>
      <c r="L10" s="44">
        <v>626.45000000000005</v>
      </c>
      <c r="M10" s="44">
        <v>686.06230000000005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355</v>
      </c>
      <c r="F11" s="44">
        <v>1227</v>
      </c>
      <c r="G11" s="44">
        <v>771</v>
      </c>
      <c r="H11" s="45">
        <v>453</v>
      </c>
      <c r="I11" s="44">
        <v>778</v>
      </c>
      <c r="J11" s="46">
        <v>778</v>
      </c>
      <c r="K11" s="44">
        <v>475</v>
      </c>
      <c r="L11" s="44">
        <v>496.048</v>
      </c>
      <c r="M11" s="44">
        <v>522.83459200000004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611</v>
      </c>
      <c r="F14" s="44">
        <v>551</v>
      </c>
      <c r="G14" s="44">
        <v>680</v>
      </c>
      <c r="H14" s="45">
        <v>482</v>
      </c>
      <c r="I14" s="44">
        <v>694</v>
      </c>
      <c r="J14" s="46">
        <v>694</v>
      </c>
      <c r="K14" s="44">
        <v>519</v>
      </c>
      <c r="L14" s="44">
        <v>543.798</v>
      </c>
      <c r="M14" s="44">
        <v>572.46109200000001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</v>
      </c>
      <c r="F15" s="44">
        <v>1456</v>
      </c>
      <c r="G15" s="44">
        <v>59</v>
      </c>
      <c r="H15" s="45">
        <v>0</v>
      </c>
      <c r="I15" s="44">
        <v>314</v>
      </c>
      <c r="J15" s="46">
        <v>314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36</v>
      </c>
      <c r="G16" s="44">
        <v>35</v>
      </c>
      <c r="H16" s="45">
        <v>0</v>
      </c>
      <c r="I16" s="44">
        <v>22</v>
      </c>
      <c r="J16" s="46">
        <v>22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9512</v>
      </c>
      <c r="F17" s="44">
        <v>8200</v>
      </c>
      <c r="G17" s="44">
        <v>5812</v>
      </c>
      <c r="H17" s="45">
        <v>5530</v>
      </c>
      <c r="I17" s="44">
        <v>6962</v>
      </c>
      <c r="J17" s="46">
        <v>6735</v>
      </c>
      <c r="K17" s="44">
        <v>7041</v>
      </c>
      <c r="L17" s="44">
        <v>6897</v>
      </c>
      <c r="M17" s="44">
        <v>7418.54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125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210</v>
      </c>
      <c r="F22" s="44">
        <v>92</v>
      </c>
      <c r="G22" s="44">
        <v>22513</v>
      </c>
      <c r="H22" s="45">
        <v>0</v>
      </c>
      <c r="I22" s="44">
        <v>0</v>
      </c>
      <c r="J22" s="46">
        <v>4483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91</v>
      </c>
      <c r="J27" s="46">
        <v>91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121</v>
      </c>
      <c r="F29" s="44">
        <v>131</v>
      </c>
      <c r="G29" s="44">
        <v>131</v>
      </c>
      <c r="H29" s="45">
        <v>22</v>
      </c>
      <c r="I29" s="44">
        <v>0</v>
      </c>
      <c r="J29" s="46">
        <v>0</v>
      </c>
      <c r="K29" s="44">
        <v>0</v>
      </c>
      <c r="L29" s="44">
        <v>-0.4480000000000004</v>
      </c>
      <c r="M29" s="44">
        <v>-6.8191999999999808E-2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45</v>
      </c>
      <c r="J30" s="46">
        <v>45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-1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21</v>
      </c>
      <c r="F32" s="44">
        <v>0</v>
      </c>
      <c r="G32" s="44">
        <v>14</v>
      </c>
      <c r="H32" s="45">
        <v>73</v>
      </c>
      <c r="I32" s="44">
        <v>64</v>
      </c>
      <c r="J32" s="46">
        <v>64</v>
      </c>
      <c r="K32" s="44">
        <v>77</v>
      </c>
      <c r="L32" s="44">
        <v>83</v>
      </c>
      <c r="M32" s="44">
        <v>87.481999999999999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8</v>
      </c>
      <c r="H33" s="45">
        <v>0</v>
      </c>
      <c r="I33" s="44">
        <v>11</v>
      </c>
      <c r="J33" s="46">
        <v>11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81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665</v>
      </c>
      <c r="F37" s="44">
        <v>701</v>
      </c>
      <c r="G37" s="44">
        <v>810</v>
      </c>
      <c r="H37" s="45">
        <v>1079</v>
      </c>
      <c r="I37" s="44">
        <v>1728</v>
      </c>
      <c r="J37" s="46">
        <v>2044</v>
      </c>
      <c r="K37" s="44">
        <v>717</v>
      </c>
      <c r="L37" s="44">
        <v>750.02800000000002</v>
      </c>
      <c r="M37" s="44">
        <v>790.52951200000007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299</v>
      </c>
      <c r="F38" s="44">
        <v>303</v>
      </c>
      <c r="G38" s="44">
        <v>418</v>
      </c>
      <c r="H38" s="45">
        <v>504</v>
      </c>
      <c r="I38" s="44">
        <v>602</v>
      </c>
      <c r="J38" s="46">
        <v>568</v>
      </c>
      <c r="K38" s="44">
        <v>626</v>
      </c>
      <c r="L38" s="44">
        <v>571.91200000000003</v>
      </c>
      <c r="M38" s="44">
        <v>602.79524800000013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139002</v>
      </c>
      <c r="F39" s="44">
        <v>183372</v>
      </c>
      <c r="G39" s="44">
        <v>189635</v>
      </c>
      <c r="H39" s="45">
        <v>183614</v>
      </c>
      <c r="I39" s="44">
        <v>222216</v>
      </c>
      <c r="J39" s="46">
        <v>216529</v>
      </c>
      <c r="K39" s="44">
        <v>227272</v>
      </c>
      <c r="L39" s="44">
        <v>249077</v>
      </c>
      <c r="M39" s="44">
        <v>262544.16800000001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97889</v>
      </c>
      <c r="F40" s="44">
        <v>68920</v>
      </c>
      <c r="G40" s="44">
        <v>111366</v>
      </c>
      <c r="H40" s="45">
        <v>336449</v>
      </c>
      <c r="I40" s="44">
        <v>154463</v>
      </c>
      <c r="J40" s="46">
        <v>155338</v>
      </c>
      <c r="K40" s="44">
        <v>142121</v>
      </c>
      <c r="L40" s="44">
        <v>133874.18599999999</v>
      </c>
      <c r="M40" s="44">
        <v>136369.65804400001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13588</v>
      </c>
      <c r="F42" s="44">
        <v>14827</v>
      </c>
      <c r="G42" s="44">
        <v>17029</v>
      </c>
      <c r="H42" s="45">
        <v>11740</v>
      </c>
      <c r="I42" s="44">
        <v>13907</v>
      </c>
      <c r="J42" s="46">
        <v>14076</v>
      </c>
      <c r="K42" s="44">
        <v>9244</v>
      </c>
      <c r="L42" s="44">
        <v>11455.988000000001</v>
      </c>
      <c r="M42" s="44">
        <v>12073.909352000001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192</v>
      </c>
      <c r="F43" s="44">
        <v>207</v>
      </c>
      <c r="G43" s="44">
        <v>250</v>
      </c>
      <c r="H43" s="45">
        <v>339</v>
      </c>
      <c r="I43" s="44">
        <v>521</v>
      </c>
      <c r="J43" s="46">
        <v>510</v>
      </c>
      <c r="K43" s="44">
        <v>357</v>
      </c>
      <c r="L43" s="44">
        <v>374.09399999999999</v>
      </c>
      <c r="M43" s="44">
        <v>394.29507600000005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10255</v>
      </c>
      <c r="F44" s="44">
        <v>1296</v>
      </c>
      <c r="G44" s="44">
        <v>2051</v>
      </c>
      <c r="H44" s="45">
        <v>663</v>
      </c>
      <c r="I44" s="44">
        <v>2160</v>
      </c>
      <c r="J44" s="46">
        <v>2372</v>
      </c>
      <c r="K44" s="44">
        <v>699</v>
      </c>
      <c r="L44" s="44">
        <v>731</v>
      </c>
      <c r="M44" s="44">
        <v>770.47400000000005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332</v>
      </c>
      <c r="F45" s="44">
        <v>242</v>
      </c>
      <c r="G45" s="44">
        <v>237</v>
      </c>
      <c r="H45" s="45">
        <v>2716</v>
      </c>
      <c r="I45" s="44">
        <v>632</v>
      </c>
      <c r="J45" s="46">
        <v>617</v>
      </c>
      <c r="K45" s="44">
        <v>711</v>
      </c>
      <c r="L45" s="44">
        <v>641.81999999999994</v>
      </c>
      <c r="M45" s="44">
        <v>553.37828000000013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169668</v>
      </c>
      <c r="F51" s="27">
        <f t="shared" ref="F51:M51" si="4">F52+F59+F62+F63+F64+F72+F73</f>
        <v>220921</v>
      </c>
      <c r="G51" s="27">
        <f t="shared" si="4"/>
        <v>191284</v>
      </c>
      <c r="H51" s="28">
        <f t="shared" si="4"/>
        <v>0</v>
      </c>
      <c r="I51" s="27">
        <f t="shared" si="4"/>
        <v>197893</v>
      </c>
      <c r="J51" s="29">
        <f t="shared" si="4"/>
        <v>197905</v>
      </c>
      <c r="K51" s="27">
        <f t="shared" si="4"/>
        <v>209003</v>
      </c>
      <c r="L51" s="27">
        <f t="shared" si="4"/>
        <v>217950</v>
      </c>
      <c r="M51" s="27">
        <f t="shared" si="4"/>
        <v>229502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167441</v>
      </c>
      <c r="F52" s="36">
        <f t="shared" ref="F52:M52" si="5">F53+F56</f>
        <v>220921</v>
      </c>
      <c r="G52" s="36">
        <f t="shared" si="5"/>
        <v>191152</v>
      </c>
      <c r="H52" s="37">
        <f t="shared" si="5"/>
        <v>0</v>
      </c>
      <c r="I52" s="36">
        <f t="shared" si="5"/>
        <v>197843</v>
      </c>
      <c r="J52" s="38">
        <f t="shared" si="5"/>
        <v>197843</v>
      </c>
      <c r="K52" s="36">
        <f t="shared" si="5"/>
        <v>209003</v>
      </c>
      <c r="L52" s="36">
        <f t="shared" si="5"/>
        <v>217950</v>
      </c>
      <c r="M52" s="36">
        <f t="shared" si="5"/>
        <v>229502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167441</v>
      </c>
      <c r="F56" s="51">
        <f t="shared" ref="F56:M56" si="7">SUM(F57:F58)</f>
        <v>220921</v>
      </c>
      <c r="G56" s="51">
        <f t="shared" si="7"/>
        <v>191152</v>
      </c>
      <c r="H56" s="52">
        <f t="shared" si="7"/>
        <v>0</v>
      </c>
      <c r="I56" s="51">
        <f t="shared" si="7"/>
        <v>197843</v>
      </c>
      <c r="J56" s="53">
        <f t="shared" si="7"/>
        <v>197843</v>
      </c>
      <c r="K56" s="51">
        <f t="shared" si="7"/>
        <v>209003</v>
      </c>
      <c r="L56" s="51">
        <f t="shared" si="7"/>
        <v>217950</v>
      </c>
      <c r="M56" s="51">
        <f t="shared" si="7"/>
        <v>229502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167441</v>
      </c>
      <c r="F58" s="51">
        <v>220921</v>
      </c>
      <c r="G58" s="51">
        <v>191152</v>
      </c>
      <c r="H58" s="52">
        <v>0</v>
      </c>
      <c r="I58" s="51">
        <v>197843</v>
      </c>
      <c r="J58" s="53">
        <v>197843</v>
      </c>
      <c r="K58" s="51">
        <v>209003</v>
      </c>
      <c r="L58" s="51">
        <v>217950</v>
      </c>
      <c r="M58" s="51">
        <v>229502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2227</v>
      </c>
      <c r="F73" s="44">
        <f t="shared" ref="F73:M73" si="12">SUM(F74:F75)</f>
        <v>0</v>
      </c>
      <c r="G73" s="44">
        <f t="shared" si="12"/>
        <v>132</v>
      </c>
      <c r="H73" s="45">
        <f t="shared" si="12"/>
        <v>0</v>
      </c>
      <c r="I73" s="44">
        <f t="shared" si="12"/>
        <v>50</v>
      </c>
      <c r="J73" s="46">
        <f t="shared" si="12"/>
        <v>62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2227</v>
      </c>
      <c r="F75" s="51">
        <v>0</v>
      </c>
      <c r="G75" s="51">
        <v>132</v>
      </c>
      <c r="H75" s="52">
        <v>0</v>
      </c>
      <c r="I75" s="51">
        <v>50</v>
      </c>
      <c r="J75" s="53">
        <v>62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184553.60000000001</v>
      </c>
      <c r="F77" s="27">
        <f t="shared" ref="F77:M77" si="13">F78+F81+F84+F85+F86+F87+F88</f>
        <v>176911</v>
      </c>
      <c r="G77" s="27">
        <f t="shared" si="13"/>
        <v>209980</v>
      </c>
      <c r="H77" s="28">
        <f t="shared" si="13"/>
        <v>221059</v>
      </c>
      <c r="I77" s="27">
        <f t="shared" si="13"/>
        <v>257633</v>
      </c>
      <c r="J77" s="29">
        <f t="shared" si="13"/>
        <v>257633</v>
      </c>
      <c r="K77" s="27">
        <f t="shared" si="13"/>
        <v>261516</v>
      </c>
      <c r="L77" s="27">
        <f t="shared" si="13"/>
        <v>264882</v>
      </c>
      <c r="M77" s="27">
        <f t="shared" si="13"/>
        <v>284078.76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184553.60000000001</v>
      </c>
      <c r="F78" s="59">
        <f t="shared" ref="F78:M78" si="14">SUM(F79:F80)</f>
        <v>162693</v>
      </c>
      <c r="G78" s="59">
        <f t="shared" si="14"/>
        <v>204320</v>
      </c>
      <c r="H78" s="60">
        <f t="shared" si="14"/>
        <v>212720</v>
      </c>
      <c r="I78" s="59">
        <f t="shared" si="14"/>
        <v>254720</v>
      </c>
      <c r="J78" s="61">
        <f t="shared" si="14"/>
        <v>254720</v>
      </c>
      <c r="K78" s="59">
        <f t="shared" si="14"/>
        <v>252853</v>
      </c>
      <c r="L78" s="59">
        <f t="shared" si="14"/>
        <v>255523</v>
      </c>
      <c r="M78" s="59">
        <f t="shared" si="14"/>
        <v>274288.88800000004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184553.60000000001</v>
      </c>
      <c r="F79" s="36">
        <v>162693</v>
      </c>
      <c r="G79" s="36">
        <v>174860</v>
      </c>
      <c r="H79" s="37">
        <v>175249</v>
      </c>
      <c r="I79" s="36">
        <v>217249</v>
      </c>
      <c r="J79" s="38">
        <v>217249</v>
      </c>
      <c r="K79" s="36">
        <v>219705</v>
      </c>
      <c r="L79" s="36">
        <v>220761</v>
      </c>
      <c r="M79" s="36">
        <v>238163.74000000002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29460</v>
      </c>
      <c r="H80" s="52">
        <v>37471</v>
      </c>
      <c r="I80" s="51">
        <v>37471</v>
      </c>
      <c r="J80" s="53">
        <v>37471</v>
      </c>
      <c r="K80" s="51">
        <v>33148</v>
      </c>
      <c r="L80" s="51">
        <v>34762</v>
      </c>
      <c r="M80" s="51">
        <v>36125.148000000001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14218</v>
      </c>
      <c r="G81" s="44">
        <f t="shared" si="15"/>
        <v>1143</v>
      </c>
      <c r="H81" s="45">
        <f t="shared" si="15"/>
        <v>8339</v>
      </c>
      <c r="I81" s="44">
        <f t="shared" si="15"/>
        <v>2913</v>
      </c>
      <c r="J81" s="46">
        <f t="shared" si="15"/>
        <v>2913</v>
      </c>
      <c r="K81" s="44">
        <f t="shared" si="15"/>
        <v>8663</v>
      </c>
      <c r="L81" s="44">
        <f t="shared" si="15"/>
        <v>9359</v>
      </c>
      <c r="M81" s="44">
        <f t="shared" si="15"/>
        <v>9789.8720000000012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8339</v>
      </c>
      <c r="I82" s="36">
        <v>2913</v>
      </c>
      <c r="J82" s="38">
        <v>2832</v>
      </c>
      <c r="K82" s="36">
        <v>8663</v>
      </c>
      <c r="L82" s="36">
        <v>9359</v>
      </c>
      <c r="M82" s="36">
        <v>9789.8720000000012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14218</v>
      </c>
      <c r="G83" s="51">
        <v>1143</v>
      </c>
      <c r="H83" s="52">
        <v>0</v>
      </c>
      <c r="I83" s="51">
        <v>0</v>
      </c>
      <c r="J83" s="53">
        <v>81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4517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25825</v>
      </c>
      <c r="G90" s="27">
        <v>4718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866090.6</v>
      </c>
      <c r="F92" s="103">
        <f t="shared" ref="F92:M92" si="16">F4+F51+F77+F90</f>
        <v>959757</v>
      </c>
      <c r="G92" s="103">
        <f t="shared" si="16"/>
        <v>1040535</v>
      </c>
      <c r="H92" s="104">
        <f t="shared" si="16"/>
        <v>1062457</v>
      </c>
      <c r="I92" s="103">
        <f t="shared" si="16"/>
        <v>1164854</v>
      </c>
      <c r="J92" s="105">
        <f t="shared" si="16"/>
        <v>1156327</v>
      </c>
      <c r="K92" s="103">
        <f t="shared" si="16"/>
        <v>1173012</v>
      </c>
      <c r="L92" s="103">
        <f t="shared" si="16"/>
        <v>1236863.138</v>
      </c>
      <c r="M92" s="103">
        <f t="shared" si="16"/>
        <v>1303625.979452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1042511</v>
      </c>
      <c r="F4" s="27">
        <f t="shared" ref="F4:M4" si="0">F5+F8+F47</f>
        <v>1152595</v>
      </c>
      <c r="G4" s="27">
        <f t="shared" si="0"/>
        <v>1496960</v>
      </c>
      <c r="H4" s="28">
        <f t="shared" si="0"/>
        <v>1318428</v>
      </c>
      <c r="I4" s="27">
        <f t="shared" si="0"/>
        <v>1447066</v>
      </c>
      <c r="J4" s="29">
        <f t="shared" si="0"/>
        <v>1435100.976</v>
      </c>
      <c r="K4" s="27">
        <f t="shared" si="0"/>
        <v>1353124.9739999999</v>
      </c>
      <c r="L4" s="27">
        <f t="shared" si="0"/>
        <v>1198981.716</v>
      </c>
      <c r="M4" s="27">
        <f t="shared" si="0"/>
        <v>1246971.5396080001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226562</v>
      </c>
      <c r="F5" s="59">
        <f t="shared" ref="F5:M5" si="1">SUM(F6:F7)</f>
        <v>246583</v>
      </c>
      <c r="G5" s="59">
        <f t="shared" si="1"/>
        <v>263243</v>
      </c>
      <c r="H5" s="60">
        <f t="shared" si="1"/>
        <v>276311</v>
      </c>
      <c r="I5" s="59">
        <f t="shared" si="1"/>
        <v>303829</v>
      </c>
      <c r="J5" s="61">
        <f t="shared" si="1"/>
        <v>291919</v>
      </c>
      <c r="K5" s="59">
        <f t="shared" si="1"/>
        <v>330393.97400000005</v>
      </c>
      <c r="L5" s="59">
        <f t="shared" si="1"/>
        <v>340840.73200000002</v>
      </c>
      <c r="M5" s="59">
        <f t="shared" si="1"/>
        <v>359192.11505999998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175554</v>
      </c>
      <c r="F6" s="36">
        <v>246583</v>
      </c>
      <c r="G6" s="36">
        <v>263243</v>
      </c>
      <c r="H6" s="37">
        <v>249773</v>
      </c>
      <c r="I6" s="36">
        <v>277291</v>
      </c>
      <c r="J6" s="38">
        <v>291919</v>
      </c>
      <c r="K6" s="36">
        <v>231276.30600000001</v>
      </c>
      <c r="L6" s="36">
        <v>236345.73200000002</v>
      </c>
      <c r="M6" s="36">
        <v>253874.56506000002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51008</v>
      </c>
      <c r="F7" s="51">
        <v>0</v>
      </c>
      <c r="G7" s="51">
        <v>0</v>
      </c>
      <c r="H7" s="52">
        <v>26538</v>
      </c>
      <c r="I7" s="51">
        <v>26538</v>
      </c>
      <c r="J7" s="53">
        <v>0</v>
      </c>
      <c r="K7" s="51">
        <v>99117.668000000005</v>
      </c>
      <c r="L7" s="51">
        <v>104495</v>
      </c>
      <c r="M7" s="51">
        <v>105317.54999999999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815949</v>
      </c>
      <c r="F8" s="59">
        <f t="shared" ref="F8:M8" si="2">SUM(F9:F46)</f>
        <v>906012</v>
      </c>
      <c r="G8" s="59">
        <f t="shared" si="2"/>
        <v>1233717</v>
      </c>
      <c r="H8" s="60">
        <f t="shared" si="2"/>
        <v>1042117</v>
      </c>
      <c r="I8" s="59">
        <f t="shared" si="2"/>
        <v>1143237</v>
      </c>
      <c r="J8" s="61">
        <f t="shared" si="2"/>
        <v>1143181.976</v>
      </c>
      <c r="K8" s="59">
        <f t="shared" si="2"/>
        <v>1022731</v>
      </c>
      <c r="L8" s="59">
        <f t="shared" si="2"/>
        <v>858140.98399999994</v>
      </c>
      <c r="M8" s="59">
        <f t="shared" si="2"/>
        <v>887779.4245480001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32</v>
      </c>
      <c r="F9" s="36">
        <v>422</v>
      </c>
      <c r="G9" s="36">
        <v>0</v>
      </c>
      <c r="H9" s="37">
        <v>644</v>
      </c>
      <c r="I9" s="36">
        <v>40</v>
      </c>
      <c r="J9" s="38">
        <v>40</v>
      </c>
      <c r="K9" s="36">
        <v>0</v>
      </c>
      <c r="L9" s="36">
        <v>0.41599999999999682</v>
      </c>
      <c r="M9" s="36">
        <v>-8.0767999999999063E-2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544</v>
      </c>
      <c r="F10" s="44">
        <v>1395</v>
      </c>
      <c r="G10" s="44">
        <v>546</v>
      </c>
      <c r="H10" s="45">
        <v>1134</v>
      </c>
      <c r="I10" s="44">
        <v>939</v>
      </c>
      <c r="J10" s="46">
        <v>939</v>
      </c>
      <c r="K10" s="44">
        <v>677</v>
      </c>
      <c r="L10" s="44">
        <v>690.904</v>
      </c>
      <c r="M10" s="44">
        <v>727.46006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1587</v>
      </c>
      <c r="F11" s="44">
        <v>5886</v>
      </c>
      <c r="G11" s="44">
        <v>1294</v>
      </c>
      <c r="H11" s="45">
        <v>3602</v>
      </c>
      <c r="I11" s="44">
        <v>5320.5</v>
      </c>
      <c r="J11" s="46">
        <v>5505.5</v>
      </c>
      <c r="K11" s="44">
        <v>1906</v>
      </c>
      <c r="L11" s="44">
        <v>3824.9580000000001</v>
      </c>
      <c r="M11" s="44">
        <v>4032.0002720000002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5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26</v>
      </c>
      <c r="F13" s="44">
        <v>50</v>
      </c>
      <c r="G13" s="44">
        <v>27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1495</v>
      </c>
      <c r="F14" s="44">
        <v>891</v>
      </c>
      <c r="G14" s="44">
        <v>1202</v>
      </c>
      <c r="H14" s="45">
        <v>516</v>
      </c>
      <c r="I14" s="44">
        <v>1349</v>
      </c>
      <c r="J14" s="46">
        <v>1367</v>
      </c>
      <c r="K14" s="44">
        <v>312</v>
      </c>
      <c r="L14" s="44">
        <v>252.02999999999997</v>
      </c>
      <c r="M14" s="44">
        <v>264.66200000000003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3296</v>
      </c>
      <c r="F15" s="44">
        <v>1485</v>
      </c>
      <c r="G15" s="44">
        <v>4248</v>
      </c>
      <c r="H15" s="45">
        <v>3170</v>
      </c>
      <c r="I15" s="44">
        <v>2111</v>
      </c>
      <c r="J15" s="46">
        <v>2048.759</v>
      </c>
      <c r="K15" s="44">
        <v>2144</v>
      </c>
      <c r="L15" s="44">
        <v>2462.8719999999998</v>
      </c>
      <c r="M15" s="44">
        <v>2596.7540800000002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793</v>
      </c>
      <c r="F16" s="44">
        <v>3462</v>
      </c>
      <c r="G16" s="44">
        <v>4167</v>
      </c>
      <c r="H16" s="45">
        <v>780</v>
      </c>
      <c r="I16" s="44">
        <v>925</v>
      </c>
      <c r="J16" s="46">
        <v>925</v>
      </c>
      <c r="K16" s="44">
        <v>538</v>
      </c>
      <c r="L16" s="44">
        <v>538</v>
      </c>
      <c r="M16" s="44">
        <v>567.74799999999993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96847</v>
      </c>
      <c r="F17" s="44">
        <v>68423</v>
      </c>
      <c r="G17" s="44">
        <v>71500</v>
      </c>
      <c r="H17" s="45">
        <v>53072</v>
      </c>
      <c r="I17" s="44">
        <v>34182.9</v>
      </c>
      <c r="J17" s="46">
        <v>31534.945</v>
      </c>
      <c r="K17" s="44">
        <v>19602</v>
      </c>
      <c r="L17" s="44">
        <v>23753.486000000001</v>
      </c>
      <c r="M17" s="44">
        <v>25043.642000000003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54729</v>
      </c>
      <c r="F18" s="44">
        <v>21964</v>
      </c>
      <c r="G18" s="44">
        <v>81659</v>
      </c>
      <c r="H18" s="45">
        <v>55496</v>
      </c>
      <c r="I18" s="44">
        <v>178931.1</v>
      </c>
      <c r="J18" s="46">
        <v>170741.217</v>
      </c>
      <c r="K18" s="44">
        <v>122153</v>
      </c>
      <c r="L18" s="44">
        <v>95598.84599999999</v>
      </c>
      <c r="M18" s="44">
        <v>100573.997508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331</v>
      </c>
      <c r="H19" s="45">
        <v>2258</v>
      </c>
      <c r="I19" s="44">
        <v>100</v>
      </c>
      <c r="J19" s="46">
        <v>194</v>
      </c>
      <c r="K19" s="44">
        <v>0</v>
      </c>
      <c r="L19" s="44">
        <v>7.7999999999974534E-2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1239</v>
      </c>
      <c r="F21" s="44">
        <v>30</v>
      </c>
      <c r="G21" s="44">
        <v>111</v>
      </c>
      <c r="H21" s="45">
        <v>174</v>
      </c>
      <c r="I21" s="44">
        <v>165</v>
      </c>
      <c r="J21" s="46">
        <v>165</v>
      </c>
      <c r="K21" s="44">
        <v>15</v>
      </c>
      <c r="L21" s="44">
        <v>17.519999999999996</v>
      </c>
      <c r="M21" s="44">
        <v>224.97199999999998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547953</v>
      </c>
      <c r="F22" s="44">
        <v>718953</v>
      </c>
      <c r="G22" s="44">
        <v>857152</v>
      </c>
      <c r="H22" s="45">
        <v>687423</v>
      </c>
      <c r="I22" s="44">
        <v>720252</v>
      </c>
      <c r="J22" s="46">
        <v>707523</v>
      </c>
      <c r="K22" s="44">
        <v>718788</v>
      </c>
      <c r="L22" s="44">
        <v>587728</v>
      </c>
      <c r="M22" s="44">
        <v>621878.848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3</v>
      </c>
      <c r="G24" s="44">
        <v>4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886</v>
      </c>
      <c r="F25" s="44">
        <v>0</v>
      </c>
      <c r="G25" s="44">
        <v>16079</v>
      </c>
      <c r="H25" s="45">
        <v>0</v>
      </c>
      <c r="I25" s="44">
        <v>40522</v>
      </c>
      <c r="J25" s="46">
        <v>40968</v>
      </c>
      <c r="K25" s="44">
        <v>32852</v>
      </c>
      <c r="L25" s="44">
        <v>28938</v>
      </c>
      <c r="M25" s="44">
        <v>30510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161</v>
      </c>
      <c r="J27" s="46">
        <v>294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6</v>
      </c>
      <c r="J28" s="46">
        <v>6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129</v>
      </c>
      <c r="F29" s="44">
        <v>69</v>
      </c>
      <c r="G29" s="44">
        <v>184</v>
      </c>
      <c r="H29" s="45">
        <v>353</v>
      </c>
      <c r="I29" s="44">
        <v>6</v>
      </c>
      <c r="J29" s="46">
        <v>6</v>
      </c>
      <c r="K29" s="44">
        <v>6</v>
      </c>
      <c r="L29" s="44">
        <v>6.379999999999999</v>
      </c>
      <c r="M29" s="44">
        <v>7.931616000000016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17170</v>
      </c>
      <c r="F30" s="44">
        <v>11556</v>
      </c>
      <c r="G30" s="44">
        <v>31637</v>
      </c>
      <c r="H30" s="45">
        <v>74090</v>
      </c>
      <c r="I30" s="44">
        <v>8109</v>
      </c>
      <c r="J30" s="46">
        <v>6804</v>
      </c>
      <c r="K30" s="44">
        <v>7034</v>
      </c>
      <c r="L30" s="44">
        <v>7612</v>
      </c>
      <c r="M30" s="44">
        <v>8022.9960000000037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147</v>
      </c>
      <c r="I31" s="44">
        <v>0</v>
      </c>
      <c r="J31" s="46">
        <v>0</v>
      </c>
      <c r="K31" s="44">
        <v>0</v>
      </c>
      <c r="L31" s="44">
        <v>0</v>
      </c>
      <c r="M31" s="44">
        <v>-0.14399999999999835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8352</v>
      </c>
      <c r="F32" s="44">
        <v>7334</v>
      </c>
      <c r="G32" s="44">
        <v>26265</v>
      </c>
      <c r="H32" s="45">
        <v>80168</v>
      </c>
      <c r="I32" s="44">
        <v>7558</v>
      </c>
      <c r="J32" s="46">
        <v>7558</v>
      </c>
      <c r="K32" s="44">
        <v>5493</v>
      </c>
      <c r="L32" s="44">
        <v>5975</v>
      </c>
      <c r="M32" s="44">
        <v>6297.6500000000005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476</v>
      </c>
      <c r="G33" s="44">
        <v>0</v>
      </c>
      <c r="H33" s="45">
        <v>0</v>
      </c>
      <c r="I33" s="44">
        <v>2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91</v>
      </c>
      <c r="J36" s="46">
        <v>91</v>
      </c>
      <c r="K36" s="44">
        <v>101</v>
      </c>
      <c r="L36" s="44">
        <v>92</v>
      </c>
      <c r="M36" s="44">
        <v>96.968000000000004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8767</v>
      </c>
      <c r="F37" s="44">
        <v>6498</v>
      </c>
      <c r="G37" s="44">
        <v>41611</v>
      </c>
      <c r="H37" s="45">
        <v>5250</v>
      </c>
      <c r="I37" s="44">
        <v>67570</v>
      </c>
      <c r="J37" s="46">
        <v>77686</v>
      </c>
      <c r="K37" s="44">
        <v>53148</v>
      </c>
      <c r="L37" s="44">
        <v>57373</v>
      </c>
      <c r="M37" s="44">
        <v>50471.351999999999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1734</v>
      </c>
      <c r="F38" s="44">
        <v>1847</v>
      </c>
      <c r="G38" s="44">
        <v>2773</v>
      </c>
      <c r="H38" s="45">
        <v>1326</v>
      </c>
      <c r="I38" s="44">
        <v>1822</v>
      </c>
      <c r="J38" s="46">
        <v>1829</v>
      </c>
      <c r="K38" s="44">
        <v>1445</v>
      </c>
      <c r="L38" s="44">
        <v>1488.6559999999999</v>
      </c>
      <c r="M38" s="44">
        <v>1568.1534240000001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5087</v>
      </c>
      <c r="F39" s="44">
        <v>3566</v>
      </c>
      <c r="G39" s="44">
        <v>1819</v>
      </c>
      <c r="H39" s="45">
        <v>3332</v>
      </c>
      <c r="I39" s="44">
        <v>3941</v>
      </c>
      <c r="J39" s="46">
        <v>3498</v>
      </c>
      <c r="K39" s="44">
        <v>2920</v>
      </c>
      <c r="L39" s="44">
        <v>2964.7179999999998</v>
      </c>
      <c r="M39" s="44">
        <v>3125.154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4544</v>
      </c>
      <c r="F40" s="44">
        <v>7209</v>
      </c>
      <c r="G40" s="44">
        <v>12989</v>
      </c>
      <c r="H40" s="45">
        <v>23734</v>
      </c>
      <c r="I40" s="44">
        <v>10025.5</v>
      </c>
      <c r="J40" s="46">
        <v>10213.5</v>
      </c>
      <c r="K40" s="44">
        <v>10277</v>
      </c>
      <c r="L40" s="44">
        <v>7724.808</v>
      </c>
      <c r="M40" s="44">
        <v>4990.2480000000005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24448</v>
      </c>
      <c r="F41" s="44">
        <v>0</v>
      </c>
      <c r="G41" s="44">
        <v>0</v>
      </c>
      <c r="H41" s="45">
        <v>8470</v>
      </c>
      <c r="I41" s="44">
        <v>0</v>
      </c>
      <c r="J41" s="46">
        <v>0</v>
      </c>
      <c r="K41" s="44">
        <v>0</v>
      </c>
      <c r="L41" s="44">
        <v>3.6000000000001364E-2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11081</v>
      </c>
      <c r="F42" s="44">
        <v>22674</v>
      </c>
      <c r="G42" s="44">
        <v>28843</v>
      </c>
      <c r="H42" s="45">
        <v>15059</v>
      </c>
      <c r="I42" s="44">
        <v>25514</v>
      </c>
      <c r="J42" s="46">
        <v>26752</v>
      </c>
      <c r="K42" s="44">
        <v>22562</v>
      </c>
      <c r="L42" s="44">
        <v>15582.444</v>
      </c>
      <c r="M42" s="44">
        <v>16424.408468000001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9252</v>
      </c>
      <c r="F43" s="44">
        <v>676</v>
      </c>
      <c r="G43" s="44">
        <v>3663</v>
      </c>
      <c r="H43" s="45">
        <v>5278</v>
      </c>
      <c r="I43" s="44">
        <v>3229</v>
      </c>
      <c r="J43" s="46">
        <v>2172</v>
      </c>
      <c r="K43" s="44">
        <v>804</v>
      </c>
      <c r="L43" s="44">
        <v>741.34799999999996</v>
      </c>
      <c r="M43" s="44">
        <v>781.18008000000009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15300</v>
      </c>
      <c r="F44" s="44">
        <v>20205</v>
      </c>
      <c r="G44" s="44">
        <v>27047</v>
      </c>
      <c r="H44" s="45">
        <v>16373</v>
      </c>
      <c r="I44" s="44">
        <v>8337</v>
      </c>
      <c r="J44" s="46">
        <v>8316.0550000000003</v>
      </c>
      <c r="K44" s="44">
        <v>7893</v>
      </c>
      <c r="L44" s="44">
        <v>7844</v>
      </c>
      <c r="M44" s="44">
        <v>8267.9419999999991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658</v>
      </c>
      <c r="F45" s="44">
        <v>938</v>
      </c>
      <c r="G45" s="44">
        <v>1334</v>
      </c>
      <c r="H45" s="45">
        <v>268</v>
      </c>
      <c r="I45" s="44">
        <v>1063</v>
      </c>
      <c r="J45" s="46">
        <v>12231</v>
      </c>
      <c r="K45" s="44">
        <v>286</v>
      </c>
      <c r="L45" s="44">
        <v>271.48400000000004</v>
      </c>
      <c r="M45" s="44">
        <v>285.94180800000004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17227</v>
      </c>
      <c r="H46" s="52">
        <v>0</v>
      </c>
      <c r="I46" s="51">
        <v>20965</v>
      </c>
      <c r="J46" s="53">
        <v>23774</v>
      </c>
      <c r="K46" s="51">
        <v>11775</v>
      </c>
      <c r="L46" s="51">
        <v>6660</v>
      </c>
      <c r="M46" s="51">
        <v>1019.64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9675</v>
      </c>
      <c r="F51" s="27">
        <f t="shared" ref="F51:M51" si="4">F52+F59+F62+F63+F64+F72+F73</f>
        <v>4869</v>
      </c>
      <c r="G51" s="27">
        <f t="shared" si="4"/>
        <v>4804</v>
      </c>
      <c r="H51" s="28">
        <f t="shared" si="4"/>
        <v>5080</v>
      </c>
      <c r="I51" s="27">
        <f t="shared" si="4"/>
        <v>6270</v>
      </c>
      <c r="J51" s="29">
        <f t="shared" si="4"/>
        <v>8053</v>
      </c>
      <c r="K51" s="27">
        <f t="shared" si="4"/>
        <v>5385</v>
      </c>
      <c r="L51" s="27">
        <f t="shared" si="4"/>
        <v>5633</v>
      </c>
      <c r="M51" s="27">
        <f t="shared" si="4"/>
        <v>5937.1820000000007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4759</v>
      </c>
      <c r="H52" s="37">
        <f t="shared" si="5"/>
        <v>5080</v>
      </c>
      <c r="I52" s="36">
        <f t="shared" si="5"/>
        <v>3350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4759</v>
      </c>
      <c r="H56" s="52">
        <f t="shared" si="7"/>
        <v>5080</v>
      </c>
      <c r="I56" s="51">
        <f t="shared" si="7"/>
        <v>3350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4759</v>
      </c>
      <c r="H57" s="37">
        <v>5080</v>
      </c>
      <c r="I57" s="36">
        <v>3350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1532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1532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1532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8143</v>
      </c>
      <c r="F73" s="44">
        <f t="shared" ref="F73:M73" si="12">SUM(F74:F75)</f>
        <v>4869</v>
      </c>
      <c r="G73" s="44">
        <f t="shared" si="12"/>
        <v>45</v>
      </c>
      <c r="H73" s="45">
        <f t="shared" si="12"/>
        <v>0</v>
      </c>
      <c r="I73" s="44">
        <f t="shared" si="12"/>
        <v>2920</v>
      </c>
      <c r="J73" s="46">
        <f t="shared" si="12"/>
        <v>8053</v>
      </c>
      <c r="K73" s="44">
        <f t="shared" si="12"/>
        <v>5385</v>
      </c>
      <c r="L73" s="44">
        <f t="shared" si="12"/>
        <v>5633</v>
      </c>
      <c r="M73" s="44">
        <f t="shared" si="12"/>
        <v>5937.1820000000007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8143</v>
      </c>
      <c r="F75" s="51">
        <v>4869</v>
      </c>
      <c r="G75" s="51">
        <v>45</v>
      </c>
      <c r="H75" s="52">
        <v>0</v>
      </c>
      <c r="I75" s="51">
        <v>2920</v>
      </c>
      <c r="J75" s="53">
        <v>8053</v>
      </c>
      <c r="K75" s="51">
        <v>5385</v>
      </c>
      <c r="L75" s="51">
        <v>5633</v>
      </c>
      <c r="M75" s="51">
        <v>5937.1820000000007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606007</v>
      </c>
      <c r="F77" s="27">
        <f t="shared" ref="F77:M77" si="13">F78+F81+F84+F85+F86+F87+F88</f>
        <v>665997</v>
      </c>
      <c r="G77" s="27">
        <f t="shared" si="13"/>
        <v>443847</v>
      </c>
      <c r="H77" s="28">
        <f t="shared" si="13"/>
        <v>496630</v>
      </c>
      <c r="I77" s="27">
        <f t="shared" si="13"/>
        <v>437728</v>
      </c>
      <c r="J77" s="29">
        <f t="shared" si="13"/>
        <v>437736</v>
      </c>
      <c r="K77" s="27">
        <f t="shared" si="13"/>
        <v>528602</v>
      </c>
      <c r="L77" s="27">
        <f t="shared" si="13"/>
        <v>595257</v>
      </c>
      <c r="M77" s="27">
        <f t="shared" si="13"/>
        <v>602424.07400000002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550316</v>
      </c>
      <c r="F78" s="59">
        <f t="shared" ref="F78:M78" si="14">SUM(F79:F80)</f>
        <v>616105</v>
      </c>
      <c r="G78" s="59">
        <f t="shared" si="14"/>
        <v>401852</v>
      </c>
      <c r="H78" s="60">
        <f t="shared" si="14"/>
        <v>434458</v>
      </c>
      <c r="I78" s="59">
        <f t="shared" si="14"/>
        <v>375016</v>
      </c>
      <c r="J78" s="61">
        <f t="shared" si="14"/>
        <v>374679</v>
      </c>
      <c r="K78" s="59">
        <f t="shared" si="14"/>
        <v>477110</v>
      </c>
      <c r="L78" s="59">
        <f t="shared" si="14"/>
        <v>568377</v>
      </c>
      <c r="M78" s="59">
        <f t="shared" si="14"/>
        <v>574088.96200000006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11799</v>
      </c>
      <c r="G79" s="36">
        <v>386176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550316</v>
      </c>
      <c r="F80" s="51">
        <v>604306</v>
      </c>
      <c r="G80" s="51">
        <v>15676</v>
      </c>
      <c r="H80" s="52">
        <v>434458</v>
      </c>
      <c r="I80" s="51">
        <v>375016</v>
      </c>
      <c r="J80" s="53">
        <v>374679</v>
      </c>
      <c r="K80" s="51">
        <v>477110</v>
      </c>
      <c r="L80" s="51">
        <v>568377</v>
      </c>
      <c r="M80" s="51">
        <v>574088.96200000006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53891</v>
      </c>
      <c r="F81" s="44">
        <f t="shared" ref="F81:M81" si="15">SUM(F82:F83)</f>
        <v>49892</v>
      </c>
      <c r="G81" s="44">
        <f t="shared" si="15"/>
        <v>41995</v>
      </c>
      <c r="H81" s="45">
        <f t="shared" si="15"/>
        <v>62172</v>
      </c>
      <c r="I81" s="44">
        <f t="shared" si="15"/>
        <v>62712</v>
      </c>
      <c r="J81" s="46">
        <f t="shared" si="15"/>
        <v>63057</v>
      </c>
      <c r="K81" s="44">
        <f t="shared" si="15"/>
        <v>51492</v>
      </c>
      <c r="L81" s="44">
        <f t="shared" si="15"/>
        <v>26880</v>
      </c>
      <c r="M81" s="44">
        <f t="shared" si="15"/>
        <v>28335.112000000001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61422</v>
      </c>
      <c r="I82" s="36">
        <v>61422</v>
      </c>
      <c r="J82" s="38">
        <v>61422</v>
      </c>
      <c r="K82" s="36">
        <v>51492</v>
      </c>
      <c r="L82" s="36">
        <v>26880</v>
      </c>
      <c r="M82" s="36">
        <v>28335.112000000001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53891</v>
      </c>
      <c r="F83" s="51">
        <v>49892</v>
      </c>
      <c r="G83" s="51">
        <v>41995</v>
      </c>
      <c r="H83" s="52">
        <v>750</v>
      </c>
      <c r="I83" s="51">
        <v>1290</v>
      </c>
      <c r="J83" s="53">
        <v>1635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1800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1658193</v>
      </c>
      <c r="F92" s="103">
        <f t="shared" ref="F92:M92" si="16">F4+F51+F77+F90</f>
        <v>1823461</v>
      </c>
      <c r="G92" s="103">
        <f t="shared" si="16"/>
        <v>1945611</v>
      </c>
      <c r="H92" s="104">
        <f t="shared" si="16"/>
        <v>1820138</v>
      </c>
      <c r="I92" s="103">
        <f t="shared" si="16"/>
        <v>1891064</v>
      </c>
      <c r="J92" s="105">
        <f t="shared" si="16"/>
        <v>1880889.976</v>
      </c>
      <c r="K92" s="103">
        <f t="shared" si="16"/>
        <v>1887111.9739999999</v>
      </c>
      <c r="L92" s="103">
        <f t="shared" si="16"/>
        <v>1799871.716</v>
      </c>
      <c r="M92" s="103">
        <f t="shared" si="16"/>
        <v>1855332.7956080001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250081</v>
      </c>
      <c r="F4" s="27">
        <f t="shared" ref="F4:M4" si="0">F5+F8+F47</f>
        <v>285889</v>
      </c>
      <c r="G4" s="27">
        <f t="shared" si="0"/>
        <v>356002</v>
      </c>
      <c r="H4" s="28">
        <f t="shared" si="0"/>
        <v>393560.45</v>
      </c>
      <c r="I4" s="27">
        <f t="shared" si="0"/>
        <v>429715.45</v>
      </c>
      <c r="J4" s="29">
        <f t="shared" si="0"/>
        <v>426304</v>
      </c>
      <c r="K4" s="27">
        <f t="shared" si="0"/>
        <v>469608.31646656367</v>
      </c>
      <c r="L4" s="27">
        <f t="shared" si="0"/>
        <v>401447</v>
      </c>
      <c r="M4" s="27">
        <f t="shared" si="0"/>
        <v>414798.01000000007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46409</v>
      </c>
      <c r="F5" s="59">
        <f t="shared" ref="F5:M5" si="1">SUM(F6:F7)</f>
        <v>34012</v>
      </c>
      <c r="G5" s="59">
        <f t="shared" si="1"/>
        <v>38783</v>
      </c>
      <c r="H5" s="60">
        <f t="shared" si="1"/>
        <v>40756.449999999997</v>
      </c>
      <c r="I5" s="59">
        <f t="shared" si="1"/>
        <v>72437.45</v>
      </c>
      <c r="J5" s="61">
        <f t="shared" si="1"/>
        <v>69053</v>
      </c>
      <c r="K5" s="59">
        <f t="shared" si="1"/>
        <v>81263.620761784478</v>
      </c>
      <c r="L5" s="59">
        <f t="shared" si="1"/>
        <v>84537</v>
      </c>
      <c r="M5" s="59">
        <f t="shared" si="1"/>
        <v>91355.950000000012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45245</v>
      </c>
      <c r="F6" s="36">
        <v>28471</v>
      </c>
      <c r="G6" s="36">
        <v>38783</v>
      </c>
      <c r="H6" s="37">
        <v>40756.449999999997</v>
      </c>
      <c r="I6" s="36">
        <v>72437.45</v>
      </c>
      <c r="J6" s="38">
        <v>69053</v>
      </c>
      <c r="K6" s="36">
        <v>74178.620761784478</v>
      </c>
      <c r="L6" s="36">
        <v>79214</v>
      </c>
      <c r="M6" s="36">
        <v>85746.804000000004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1164</v>
      </c>
      <c r="F7" s="51">
        <v>5541</v>
      </c>
      <c r="G7" s="51">
        <v>0</v>
      </c>
      <c r="H7" s="52">
        <v>0</v>
      </c>
      <c r="I7" s="51">
        <v>0</v>
      </c>
      <c r="J7" s="53">
        <v>0</v>
      </c>
      <c r="K7" s="51">
        <v>7085</v>
      </c>
      <c r="L7" s="51">
        <v>5323</v>
      </c>
      <c r="M7" s="51">
        <v>5609.1460000000006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203672</v>
      </c>
      <c r="F8" s="59">
        <f t="shared" ref="F8:M8" si="2">SUM(F9:F46)</f>
        <v>251877</v>
      </c>
      <c r="G8" s="59">
        <f t="shared" si="2"/>
        <v>317219</v>
      </c>
      <c r="H8" s="60">
        <f t="shared" si="2"/>
        <v>352804</v>
      </c>
      <c r="I8" s="59">
        <f t="shared" si="2"/>
        <v>357278</v>
      </c>
      <c r="J8" s="61">
        <f t="shared" si="2"/>
        <v>357251</v>
      </c>
      <c r="K8" s="59">
        <f t="shared" si="2"/>
        <v>388344.69570477918</v>
      </c>
      <c r="L8" s="59">
        <f t="shared" si="2"/>
        <v>316910</v>
      </c>
      <c r="M8" s="59">
        <f t="shared" si="2"/>
        <v>323442.06000000006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1439</v>
      </c>
      <c r="F10" s="44">
        <v>2219</v>
      </c>
      <c r="G10" s="44">
        <v>2816</v>
      </c>
      <c r="H10" s="45">
        <v>2974</v>
      </c>
      <c r="I10" s="44">
        <v>2445</v>
      </c>
      <c r="J10" s="46">
        <v>2296</v>
      </c>
      <c r="K10" s="44">
        <v>2446</v>
      </c>
      <c r="L10" s="44">
        <v>2578</v>
      </c>
      <c r="M10" s="44">
        <v>2717.5640000000003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1626</v>
      </c>
      <c r="G11" s="44">
        <v>430</v>
      </c>
      <c r="H11" s="45">
        <v>6273</v>
      </c>
      <c r="I11" s="44">
        <v>4322</v>
      </c>
      <c r="J11" s="46">
        <v>1191</v>
      </c>
      <c r="K11" s="44">
        <v>1323</v>
      </c>
      <c r="L11" s="44">
        <v>1551</v>
      </c>
      <c r="M11" s="44">
        <v>1360.8080000000004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368</v>
      </c>
      <c r="F12" s="44">
        <v>3378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150</v>
      </c>
      <c r="G13" s="44">
        <v>0</v>
      </c>
      <c r="H13" s="45">
        <v>376</v>
      </c>
      <c r="I13" s="44">
        <v>0</v>
      </c>
      <c r="J13" s="46">
        <v>0</v>
      </c>
      <c r="K13" s="44">
        <v>394</v>
      </c>
      <c r="L13" s="44">
        <v>416</v>
      </c>
      <c r="M13" s="44">
        <v>438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1648</v>
      </c>
      <c r="F14" s="44">
        <v>1755</v>
      </c>
      <c r="G14" s="44">
        <v>3717</v>
      </c>
      <c r="H14" s="45">
        <v>1758</v>
      </c>
      <c r="I14" s="44">
        <v>2407</v>
      </c>
      <c r="J14" s="46">
        <v>2976</v>
      </c>
      <c r="K14" s="44">
        <v>2848</v>
      </c>
      <c r="L14" s="44">
        <v>3001</v>
      </c>
      <c r="M14" s="44">
        <v>3163.2820000000002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1495</v>
      </c>
      <c r="F15" s="44">
        <v>329</v>
      </c>
      <c r="G15" s="44">
        <v>303</v>
      </c>
      <c r="H15" s="45">
        <v>801</v>
      </c>
      <c r="I15" s="44">
        <v>451</v>
      </c>
      <c r="J15" s="46">
        <v>451</v>
      </c>
      <c r="K15" s="44">
        <v>492</v>
      </c>
      <c r="L15" s="44">
        <v>532</v>
      </c>
      <c r="M15" s="44">
        <v>560.39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30</v>
      </c>
      <c r="F16" s="44">
        <v>585</v>
      </c>
      <c r="G16" s="44">
        <v>0</v>
      </c>
      <c r="H16" s="45">
        <v>572</v>
      </c>
      <c r="I16" s="44">
        <v>113</v>
      </c>
      <c r="J16" s="46">
        <v>113</v>
      </c>
      <c r="K16" s="44">
        <v>118</v>
      </c>
      <c r="L16" s="44">
        <v>129</v>
      </c>
      <c r="M16" s="44">
        <v>136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3324</v>
      </c>
      <c r="F17" s="44">
        <v>27568</v>
      </c>
      <c r="G17" s="44">
        <v>19644</v>
      </c>
      <c r="H17" s="45">
        <v>22462</v>
      </c>
      <c r="I17" s="44">
        <v>11288</v>
      </c>
      <c r="J17" s="46">
        <v>15667</v>
      </c>
      <c r="K17" s="44">
        <v>16737.695704779191</v>
      </c>
      <c r="L17" s="44">
        <v>17418</v>
      </c>
      <c r="M17" s="44">
        <v>18155.820000000003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600</v>
      </c>
      <c r="F18" s="44">
        <v>5208</v>
      </c>
      <c r="G18" s="44">
        <v>34</v>
      </c>
      <c r="H18" s="45">
        <v>2941</v>
      </c>
      <c r="I18" s="44">
        <v>0</v>
      </c>
      <c r="J18" s="46">
        <v>0</v>
      </c>
      <c r="K18" s="44">
        <v>2783</v>
      </c>
      <c r="L18" s="44">
        <v>2923</v>
      </c>
      <c r="M18" s="44">
        <v>3189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1202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169471</v>
      </c>
      <c r="F22" s="44">
        <v>163378</v>
      </c>
      <c r="G22" s="44">
        <v>230651</v>
      </c>
      <c r="H22" s="45">
        <v>236504</v>
      </c>
      <c r="I22" s="44">
        <v>266504</v>
      </c>
      <c r="J22" s="46">
        <v>266666</v>
      </c>
      <c r="K22" s="44">
        <v>305648</v>
      </c>
      <c r="L22" s="44">
        <v>229292</v>
      </c>
      <c r="M22" s="44">
        <v>232133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750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432</v>
      </c>
      <c r="I27" s="44">
        <v>18000</v>
      </c>
      <c r="J27" s="46">
        <v>15165</v>
      </c>
      <c r="K27" s="44">
        <v>15916</v>
      </c>
      <c r="L27" s="44">
        <v>17324</v>
      </c>
      <c r="M27" s="44">
        <v>17557.042000000001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100</v>
      </c>
      <c r="F29" s="44">
        <v>56</v>
      </c>
      <c r="G29" s="44">
        <v>90</v>
      </c>
      <c r="H29" s="45">
        <v>102</v>
      </c>
      <c r="I29" s="44">
        <v>57</v>
      </c>
      <c r="J29" s="46">
        <v>57</v>
      </c>
      <c r="K29" s="44">
        <v>50</v>
      </c>
      <c r="L29" s="44">
        <v>52</v>
      </c>
      <c r="M29" s="44">
        <v>54.808000000000007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8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38</v>
      </c>
      <c r="G31" s="44">
        <v>0</v>
      </c>
      <c r="H31" s="45">
        <v>56</v>
      </c>
      <c r="I31" s="44">
        <v>56</v>
      </c>
      <c r="J31" s="46">
        <v>256</v>
      </c>
      <c r="K31" s="44">
        <v>59</v>
      </c>
      <c r="L31" s="44">
        <v>62</v>
      </c>
      <c r="M31" s="44">
        <v>65.347999999999999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869</v>
      </c>
      <c r="F32" s="44">
        <v>1</v>
      </c>
      <c r="G32" s="44">
        <v>807</v>
      </c>
      <c r="H32" s="45">
        <v>18</v>
      </c>
      <c r="I32" s="44">
        <v>1443</v>
      </c>
      <c r="J32" s="46">
        <v>1524</v>
      </c>
      <c r="K32" s="44">
        <v>1623</v>
      </c>
      <c r="L32" s="44">
        <v>1711</v>
      </c>
      <c r="M32" s="44">
        <v>1803.18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2888</v>
      </c>
      <c r="I36" s="44">
        <v>3124</v>
      </c>
      <c r="J36" s="46">
        <v>2279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11438</v>
      </c>
      <c r="F37" s="44">
        <v>6366</v>
      </c>
      <c r="G37" s="44">
        <v>7401</v>
      </c>
      <c r="H37" s="45">
        <v>7281</v>
      </c>
      <c r="I37" s="44">
        <v>7180</v>
      </c>
      <c r="J37" s="46">
        <v>6590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1023</v>
      </c>
      <c r="F38" s="44">
        <v>1352</v>
      </c>
      <c r="G38" s="44">
        <v>513</v>
      </c>
      <c r="H38" s="45">
        <v>394</v>
      </c>
      <c r="I38" s="44">
        <v>609</v>
      </c>
      <c r="J38" s="46">
        <v>629</v>
      </c>
      <c r="K38" s="44">
        <v>666</v>
      </c>
      <c r="L38" s="44">
        <v>703</v>
      </c>
      <c r="M38" s="44">
        <v>740.58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150</v>
      </c>
      <c r="F39" s="44">
        <v>366</v>
      </c>
      <c r="G39" s="44">
        <v>745</v>
      </c>
      <c r="H39" s="45">
        <v>0</v>
      </c>
      <c r="I39" s="44">
        <v>240</v>
      </c>
      <c r="J39" s="46">
        <v>240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4</v>
      </c>
      <c r="H40" s="45">
        <v>0</v>
      </c>
      <c r="I40" s="44">
        <v>0</v>
      </c>
      <c r="J40" s="46">
        <v>8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19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8996</v>
      </c>
      <c r="F42" s="44">
        <v>7339</v>
      </c>
      <c r="G42" s="44">
        <v>16608</v>
      </c>
      <c r="H42" s="45">
        <v>9161</v>
      </c>
      <c r="I42" s="44">
        <v>19014</v>
      </c>
      <c r="J42" s="46">
        <v>21377</v>
      </c>
      <c r="K42" s="44">
        <v>10327</v>
      </c>
      <c r="L42" s="44">
        <v>10849</v>
      </c>
      <c r="M42" s="44">
        <v>11435.294000000002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1328</v>
      </c>
      <c r="F43" s="44">
        <v>20607</v>
      </c>
      <c r="G43" s="44">
        <v>9915</v>
      </c>
      <c r="H43" s="45">
        <v>24281</v>
      </c>
      <c r="I43" s="44">
        <v>16583</v>
      </c>
      <c r="J43" s="46">
        <v>17755</v>
      </c>
      <c r="K43" s="44">
        <v>25109</v>
      </c>
      <c r="L43" s="44">
        <v>26431</v>
      </c>
      <c r="M43" s="44">
        <v>27859.106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226</v>
      </c>
      <c r="F44" s="44">
        <v>6272</v>
      </c>
      <c r="G44" s="44">
        <v>21992</v>
      </c>
      <c r="H44" s="45">
        <v>31848</v>
      </c>
      <c r="I44" s="44">
        <v>1892</v>
      </c>
      <c r="J44" s="46">
        <v>615</v>
      </c>
      <c r="K44" s="44">
        <v>658</v>
      </c>
      <c r="L44" s="44">
        <v>690</v>
      </c>
      <c r="M44" s="44">
        <v>757.32599999999945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1138</v>
      </c>
      <c r="F45" s="44">
        <v>1324</v>
      </c>
      <c r="G45" s="44">
        <v>1549</v>
      </c>
      <c r="H45" s="45">
        <v>1682</v>
      </c>
      <c r="I45" s="44">
        <v>1315</v>
      </c>
      <c r="J45" s="46">
        <v>1052</v>
      </c>
      <c r="K45" s="44">
        <v>1147</v>
      </c>
      <c r="L45" s="44">
        <v>1248</v>
      </c>
      <c r="M45" s="44">
        <v>1315.5120000000002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235</v>
      </c>
      <c r="J46" s="53">
        <v>344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120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120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152473</v>
      </c>
      <c r="F77" s="27">
        <f t="shared" ref="F77:M77" si="13">F78+F81+F84+F85+F86+F87+F88</f>
        <v>1332</v>
      </c>
      <c r="G77" s="27">
        <f t="shared" si="13"/>
        <v>36856</v>
      </c>
      <c r="H77" s="28">
        <f t="shared" si="13"/>
        <v>7724</v>
      </c>
      <c r="I77" s="27">
        <f t="shared" si="13"/>
        <v>7524</v>
      </c>
      <c r="J77" s="29">
        <f t="shared" si="13"/>
        <v>7551</v>
      </c>
      <c r="K77" s="27">
        <f t="shared" si="13"/>
        <v>8092</v>
      </c>
      <c r="L77" s="27">
        <f t="shared" si="13"/>
        <v>9612</v>
      </c>
      <c r="M77" s="27">
        <f t="shared" si="13"/>
        <v>9917.49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151960</v>
      </c>
      <c r="F78" s="59">
        <f t="shared" ref="F78:M78" si="14">SUM(F79:F80)</f>
        <v>947</v>
      </c>
      <c r="G78" s="59">
        <f t="shared" si="14"/>
        <v>36404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151960</v>
      </c>
      <c r="F80" s="51">
        <v>947</v>
      </c>
      <c r="G80" s="51">
        <v>36404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513</v>
      </c>
      <c r="F81" s="44">
        <f t="shared" ref="F81:M81" si="15">SUM(F82:F83)</f>
        <v>385</v>
      </c>
      <c r="G81" s="44">
        <f t="shared" si="15"/>
        <v>452</v>
      </c>
      <c r="H81" s="45">
        <f t="shared" si="15"/>
        <v>7724</v>
      </c>
      <c r="I81" s="44">
        <f t="shared" si="15"/>
        <v>7524</v>
      </c>
      <c r="J81" s="46">
        <f t="shared" si="15"/>
        <v>7551</v>
      </c>
      <c r="K81" s="44">
        <f t="shared" si="15"/>
        <v>8092</v>
      </c>
      <c r="L81" s="44">
        <f t="shared" si="15"/>
        <v>9612</v>
      </c>
      <c r="M81" s="44">
        <f t="shared" si="15"/>
        <v>9917.49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6690</v>
      </c>
      <c r="I82" s="36">
        <v>6690</v>
      </c>
      <c r="J82" s="38">
        <v>6690</v>
      </c>
      <c r="K82" s="36">
        <v>7205</v>
      </c>
      <c r="L82" s="36">
        <v>8677</v>
      </c>
      <c r="M82" s="36">
        <v>8932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513</v>
      </c>
      <c r="F83" s="51">
        <v>385</v>
      </c>
      <c r="G83" s="51">
        <v>452</v>
      </c>
      <c r="H83" s="52">
        <v>1034</v>
      </c>
      <c r="I83" s="51">
        <v>834</v>
      </c>
      <c r="J83" s="53">
        <v>861</v>
      </c>
      <c r="K83" s="51">
        <v>887</v>
      </c>
      <c r="L83" s="51">
        <v>935</v>
      </c>
      <c r="M83" s="51">
        <v>985.49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402554</v>
      </c>
      <c r="F92" s="103">
        <f t="shared" ref="F92:M92" si="16">F4+F51+F77+F90</f>
        <v>287221</v>
      </c>
      <c r="G92" s="103">
        <f t="shared" si="16"/>
        <v>392978</v>
      </c>
      <c r="H92" s="104">
        <f t="shared" si="16"/>
        <v>401284.45</v>
      </c>
      <c r="I92" s="103">
        <f t="shared" si="16"/>
        <v>437239.45</v>
      </c>
      <c r="J92" s="105">
        <f t="shared" si="16"/>
        <v>433855</v>
      </c>
      <c r="K92" s="103">
        <f t="shared" si="16"/>
        <v>477700.31646656367</v>
      </c>
      <c r="L92" s="103">
        <f t="shared" si="16"/>
        <v>411059</v>
      </c>
      <c r="M92" s="103">
        <f t="shared" si="16"/>
        <v>424715.50000000006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166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272021</v>
      </c>
      <c r="D4" s="157">
        <v>323201</v>
      </c>
      <c r="E4" s="157">
        <v>424648</v>
      </c>
      <c r="F4" s="152">
        <v>386431.45</v>
      </c>
      <c r="G4" s="153">
        <v>448661.45</v>
      </c>
      <c r="H4" s="154">
        <v>448661.45</v>
      </c>
      <c r="I4" s="157">
        <v>487620</v>
      </c>
      <c r="J4" s="157">
        <v>483281.21792000002</v>
      </c>
      <c r="K4" s="157">
        <v>509530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866090.6</v>
      </c>
      <c r="D5" s="157">
        <v>959757</v>
      </c>
      <c r="E5" s="157">
        <v>1040535</v>
      </c>
      <c r="F5" s="156">
        <v>1062457</v>
      </c>
      <c r="G5" s="157">
        <v>1164854</v>
      </c>
      <c r="H5" s="158">
        <v>1156327</v>
      </c>
      <c r="I5" s="157">
        <v>1173012</v>
      </c>
      <c r="J5" s="157">
        <v>1236863.138</v>
      </c>
      <c r="K5" s="157">
        <v>1303625.979452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1658193</v>
      </c>
      <c r="D6" s="157">
        <v>1823461</v>
      </c>
      <c r="E6" s="157">
        <v>1945611</v>
      </c>
      <c r="F6" s="156">
        <v>1820138</v>
      </c>
      <c r="G6" s="157">
        <v>1891064</v>
      </c>
      <c r="H6" s="158">
        <v>1880889.976</v>
      </c>
      <c r="I6" s="157">
        <v>1887111.9739999999</v>
      </c>
      <c r="J6" s="157">
        <v>1799871.716</v>
      </c>
      <c r="K6" s="157">
        <v>1855332.7956080001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402554</v>
      </c>
      <c r="D7" s="157">
        <v>287221</v>
      </c>
      <c r="E7" s="157">
        <v>392978</v>
      </c>
      <c r="F7" s="156">
        <v>401284.45</v>
      </c>
      <c r="G7" s="157">
        <v>437239.45</v>
      </c>
      <c r="H7" s="158">
        <v>433855</v>
      </c>
      <c r="I7" s="157">
        <v>477700.31646656367</v>
      </c>
      <c r="J7" s="157">
        <v>411059</v>
      </c>
      <c r="K7" s="157">
        <v>424715.50000000006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135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136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137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138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139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140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3198858.6</v>
      </c>
      <c r="D19" s="103">
        <f t="shared" ref="D19:K19" si="1">SUM(D4:D18)</f>
        <v>3393640</v>
      </c>
      <c r="E19" s="103">
        <f t="shared" si="1"/>
        <v>3803772</v>
      </c>
      <c r="F19" s="104">
        <f t="shared" si="1"/>
        <v>3670310.9000000004</v>
      </c>
      <c r="G19" s="103">
        <f t="shared" si="1"/>
        <v>3941818.9000000004</v>
      </c>
      <c r="H19" s="105">
        <f t="shared" si="1"/>
        <v>3919733.426</v>
      </c>
      <c r="I19" s="103">
        <f t="shared" si="1"/>
        <v>4025444.2904665638</v>
      </c>
      <c r="J19" s="103">
        <f t="shared" si="1"/>
        <v>3931075.07192</v>
      </c>
      <c r="K19" s="103">
        <f t="shared" si="1"/>
        <v>4093204.2750599999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2061734</v>
      </c>
      <c r="D4" s="148">
        <f t="shared" ref="D4:K4" si="0">SUM(D5:D7)</f>
        <v>2269672</v>
      </c>
      <c r="E4" s="148">
        <f t="shared" si="0"/>
        <v>2865014</v>
      </c>
      <c r="F4" s="149">
        <f t="shared" si="0"/>
        <v>2915433.9</v>
      </c>
      <c r="G4" s="148">
        <f t="shared" si="0"/>
        <v>3005386.8760000002</v>
      </c>
      <c r="H4" s="150">
        <f t="shared" si="0"/>
        <v>2976552.426</v>
      </c>
      <c r="I4" s="148">
        <f t="shared" si="0"/>
        <v>2977921.2904665638</v>
      </c>
      <c r="J4" s="148">
        <f t="shared" si="0"/>
        <v>2805514.1319199996</v>
      </c>
      <c r="K4" s="148">
        <f t="shared" si="0"/>
        <v>2927978.7690599998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648974</v>
      </c>
      <c r="D5" s="153">
        <v>706259</v>
      </c>
      <c r="E5" s="153">
        <v>783610</v>
      </c>
      <c r="F5" s="152">
        <v>832099.89999999991</v>
      </c>
      <c r="G5" s="153">
        <v>941713.89999999991</v>
      </c>
      <c r="H5" s="154">
        <v>913590</v>
      </c>
      <c r="I5" s="153">
        <v>1032735.5947617844</v>
      </c>
      <c r="J5" s="153">
        <v>1090794.1580000001</v>
      </c>
      <c r="K5" s="154">
        <v>1152762.7652080001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1412731</v>
      </c>
      <c r="D6" s="157">
        <v>1561904</v>
      </c>
      <c r="E6" s="157">
        <v>2081404</v>
      </c>
      <c r="F6" s="156">
        <v>2083334</v>
      </c>
      <c r="G6" s="157">
        <v>2063672.976</v>
      </c>
      <c r="H6" s="158">
        <v>2062962.426</v>
      </c>
      <c r="I6" s="157">
        <v>1945185.6957047791</v>
      </c>
      <c r="J6" s="157">
        <v>1714719.9739199996</v>
      </c>
      <c r="K6" s="158">
        <v>1775216.0038519998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29</v>
      </c>
      <c r="D7" s="160">
        <v>1509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187031</v>
      </c>
      <c r="D8" s="148">
        <f t="shared" ref="D8:K8" si="1">SUM(D9:D15)</f>
        <v>241394</v>
      </c>
      <c r="E8" s="148">
        <f t="shared" si="1"/>
        <v>216901</v>
      </c>
      <c r="F8" s="149">
        <f t="shared" si="1"/>
        <v>16080</v>
      </c>
      <c r="G8" s="148">
        <f t="shared" si="1"/>
        <v>220163</v>
      </c>
      <c r="H8" s="150">
        <f t="shared" si="1"/>
        <v>226877</v>
      </c>
      <c r="I8" s="148">
        <f t="shared" si="1"/>
        <v>231663</v>
      </c>
      <c r="J8" s="148">
        <f t="shared" si="1"/>
        <v>241408</v>
      </c>
      <c r="K8" s="148">
        <f t="shared" si="1"/>
        <v>253953.182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167441</v>
      </c>
      <c r="D9" s="153">
        <v>220921</v>
      </c>
      <c r="E9" s="153">
        <v>195911</v>
      </c>
      <c r="F9" s="152">
        <v>5080</v>
      </c>
      <c r="G9" s="153">
        <v>201193</v>
      </c>
      <c r="H9" s="154">
        <v>197843</v>
      </c>
      <c r="I9" s="153">
        <v>209003</v>
      </c>
      <c r="J9" s="153">
        <v>217950</v>
      </c>
      <c r="K9" s="154">
        <v>229502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1532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120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18058</v>
      </c>
      <c r="D15" s="160">
        <v>20473</v>
      </c>
      <c r="E15" s="160">
        <v>20870</v>
      </c>
      <c r="F15" s="159">
        <v>11000</v>
      </c>
      <c r="G15" s="160">
        <v>18970</v>
      </c>
      <c r="H15" s="161">
        <v>29034</v>
      </c>
      <c r="I15" s="160">
        <v>22660</v>
      </c>
      <c r="J15" s="160">
        <v>23458</v>
      </c>
      <c r="K15" s="161">
        <v>24451.182000000001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950093.6</v>
      </c>
      <c r="D16" s="148">
        <f t="shared" ref="D16:K16" si="2">SUM(D17:D23)</f>
        <v>849601</v>
      </c>
      <c r="E16" s="148">
        <f t="shared" si="2"/>
        <v>717139</v>
      </c>
      <c r="F16" s="149">
        <f t="shared" si="2"/>
        <v>738796.97600000002</v>
      </c>
      <c r="G16" s="148">
        <f t="shared" si="2"/>
        <v>716268.97600000002</v>
      </c>
      <c r="H16" s="150">
        <f t="shared" si="2"/>
        <v>716304</v>
      </c>
      <c r="I16" s="148">
        <f t="shared" si="2"/>
        <v>815860</v>
      </c>
      <c r="J16" s="148">
        <f t="shared" si="2"/>
        <v>884152.94</v>
      </c>
      <c r="K16" s="148">
        <f t="shared" si="2"/>
        <v>911272.32400000014</v>
      </c>
    </row>
    <row r="17" spans="1:11" s="18" customFormat="1" ht="12.75" customHeight="1" x14ac:dyDescent="0.2">
      <c r="A17" s="70"/>
      <c r="B17" s="114" t="s">
        <v>105</v>
      </c>
      <c r="C17" s="152">
        <v>886829.6</v>
      </c>
      <c r="D17" s="153">
        <v>779745</v>
      </c>
      <c r="E17" s="153">
        <v>642576</v>
      </c>
      <c r="F17" s="152">
        <v>647177.97600000002</v>
      </c>
      <c r="G17" s="153">
        <v>629735.97600000002</v>
      </c>
      <c r="H17" s="154">
        <v>629399</v>
      </c>
      <c r="I17" s="153">
        <v>729963</v>
      </c>
      <c r="J17" s="153">
        <v>823900</v>
      </c>
      <c r="K17" s="154">
        <v>848377.85000000009</v>
      </c>
    </row>
    <row r="18" spans="1:11" s="18" customFormat="1" ht="12.75" customHeight="1" x14ac:dyDescent="0.2">
      <c r="A18" s="70"/>
      <c r="B18" s="114" t="s">
        <v>108</v>
      </c>
      <c r="C18" s="156">
        <v>61464</v>
      </c>
      <c r="D18" s="157">
        <v>68820</v>
      </c>
      <c r="E18" s="157">
        <v>69936</v>
      </c>
      <c r="F18" s="156">
        <v>90419</v>
      </c>
      <c r="G18" s="157">
        <v>86478</v>
      </c>
      <c r="H18" s="158">
        <v>86850</v>
      </c>
      <c r="I18" s="157">
        <v>84577</v>
      </c>
      <c r="J18" s="157">
        <v>58872.94</v>
      </c>
      <c r="K18" s="158">
        <v>61441.474000000002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4517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1800</v>
      </c>
      <c r="D23" s="160">
        <v>1036</v>
      </c>
      <c r="E23" s="160">
        <v>110</v>
      </c>
      <c r="F23" s="159">
        <v>1200</v>
      </c>
      <c r="G23" s="160">
        <v>55</v>
      </c>
      <c r="H23" s="161">
        <v>55</v>
      </c>
      <c r="I23" s="160">
        <v>1320</v>
      </c>
      <c r="J23" s="160">
        <v>1380</v>
      </c>
      <c r="K23" s="161">
        <v>1453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32973</v>
      </c>
      <c r="E24" s="148">
        <v>4718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3198858.6</v>
      </c>
      <c r="D26" s="103">
        <f t="shared" ref="D26:K26" si="3">+D4+D8+D16+D24</f>
        <v>3393640</v>
      </c>
      <c r="E26" s="103">
        <f t="shared" si="3"/>
        <v>3803772</v>
      </c>
      <c r="F26" s="104">
        <f t="shared" si="3"/>
        <v>3670310.8760000002</v>
      </c>
      <c r="G26" s="103">
        <f t="shared" si="3"/>
        <v>3941818.852</v>
      </c>
      <c r="H26" s="105">
        <f t="shared" si="3"/>
        <v>3919733.426</v>
      </c>
      <c r="I26" s="103">
        <f t="shared" si="3"/>
        <v>4025444.2904665638</v>
      </c>
      <c r="J26" s="103">
        <f t="shared" si="3"/>
        <v>3931075.0719199996</v>
      </c>
      <c r="K26" s="103">
        <f t="shared" si="3"/>
        <v>4093204.2750599999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8039</v>
      </c>
      <c r="D4" s="157">
        <v>6820</v>
      </c>
      <c r="E4" s="157">
        <v>7622</v>
      </c>
      <c r="F4" s="152">
        <v>8384</v>
      </c>
      <c r="G4" s="153">
        <v>8384</v>
      </c>
      <c r="H4" s="154">
        <v>8384</v>
      </c>
      <c r="I4" s="157">
        <v>9182</v>
      </c>
      <c r="J4" s="157">
        <v>9726.6579199999996</v>
      </c>
      <c r="K4" s="157">
        <v>10252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3263</v>
      </c>
      <c r="D5" s="157">
        <v>11944</v>
      </c>
      <c r="E5" s="157">
        <v>15269</v>
      </c>
      <c r="F5" s="156">
        <v>16909</v>
      </c>
      <c r="G5" s="157">
        <v>13009</v>
      </c>
      <c r="H5" s="158">
        <v>16301</v>
      </c>
      <c r="I5" s="157">
        <v>18677</v>
      </c>
      <c r="J5" s="157">
        <v>14148.560000000001</v>
      </c>
      <c r="K5" s="157">
        <v>14913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260719</v>
      </c>
      <c r="D6" s="157">
        <v>304437</v>
      </c>
      <c r="E6" s="157">
        <v>401757</v>
      </c>
      <c r="F6" s="156">
        <v>361138.45</v>
      </c>
      <c r="G6" s="157">
        <v>427268.45</v>
      </c>
      <c r="H6" s="158">
        <v>423976.45</v>
      </c>
      <c r="I6" s="157">
        <v>459761</v>
      </c>
      <c r="J6" s="157">
        <v>459406</v>
      </c>
      <c r="K6" s="157">
        <v>484365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272021</v>
      </c>
      <c r="D19" s="103">
        <f t="shared" ref="D19:K19" si="1">SUM(D4:D18)</f>
        <v>323201</v>
      </c>
      <c r="E19" s="103">
        <f t="shared" si="1"/>
        <v>424648</v>
      </c>
      <c r="F19" s="104">
        <f t="shared" si="1"/>
        <v>386431.45</v>
      </c>
      <c r="G19" s="103">
        <f t="shared" si="1"/>
        <v>448661.45</v>
      </c>
      <c r="H19" s="105">
        <f t="shared" si="1"/>
        <v>448661.45</v>
      </c>
      <c r="I19" s="103">
        <f t="shared" si="1"/>
        <v>487620</v>
      </c>
      <c r="J19" s="103">
        <f t="shared" si="1"/>
        <v>483281.21792000002</v>
      </c>
      <c r="K19" s="103">
        <f t="shared" si="1"/>
        <v>509530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257273</v>
      </c>
      <c r="D4" s="148">
        <f t="shared" ref="D4:K4" si="0">SUM(D5:D7)</f>
        <v>295088</v>
      </c>
      <c r="E4" s="148">
        <f t="shared" si="0"/>
        <v>377499</v>
      </c>
      <c r="F4" s="149">
        <f t="shared" si="0"/>
        <v>362047.45</v>
      </c>
      <c r="G4" s="148">
        <f t="shared" si="0"/>
        <v>419277.45</v>
      </c>
      <c r="H4" s="150">
        <f t="shared" si="0"/>
        <v>414358.45</v>
      </c>
      <c r="I4" s="148">
        <f t="shared" si="0"/>
        <v>452695</v>
      </c>
      <c r="J4" s="148">
        <f t="shared" si="0"/>
        <v>451054.27792000002</v>
      </c>
      <c r="K4" s="148">
        <f t="shared" si="0"/>
        <v>476164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138227</v>
      </c>
      <c r="D5" s="153">
        <v>171540</v>
      </c>
      <c r="E5" s="153">
        <v>199425</v>
      </c>
      <c r="F5" s="152">
        <v>218753.45</v>
      </c>
      <c r="G5" s="153">
        <v>262168.45</v>
      </c>
      <c r="H5" s="154">
        <v>257878</v>
      </c>
      <c r="I5" s="153">
        <v>309220</v>
      </c>
      <c r="J5" s="153">
        <v>317507.16400000005</v>
      </c>
      <c r="K5" s="154">
        <v>335556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119017</v>
      </c>
      <c r="D6" s="157">
        <v>122039</v>
      </c>
      <c r="E6" s="157">
        <v>178074</v>
      </c>
      <c r="F6" s="156">
        <v>143294</v>
      </c>
      <c r="G6" s="157">
        <v>157109</v>
      </c>
      <c r="H6" s="158">
        <v>156480.45000000001</v>
      </c>
      <c r="I6" s="157">
        <v>143475</v>
      </c>
      <c r="J6" s="157">
        <v>133547.11392</v>
      </c>
      <c r="K6" s="158">
        <v>140608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29</v>
      </c>
      <c r="D7" s="160">
        <v>1509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7688</v>
      </c>
      <c r="D8" s="148">
        <f t="shared" ref="D8:K8" si="1">SUM(D9:D15)</f>
        <v>15604</v>
      </c>
      <c r="E8" s="148">
        <f t="shared" si="1"/>
        <v>20693</v>
      </c>
      <c r="F8" s="149">
        <f t="shared" si="1"/>
        <v>11000</v>
      </c>
      <c r="G8" s="148">
        <f t="shared" si="1"/>
        <v>16000</v>
      </c>
      <c r="H8" s="150">
        <f t="shared" si="1"/>
        <v>20919</v>
      </c>
      <c r="I8" s="148">
        <f t="shared" si="1"/>
        <v>17275</v>
      </c>
      <c r="J8" s="148">
        <f t="shared" si="1"/>
        <v>17825</v>
      </c>
      <c r="K8" s="148">
        <f t="shared" si="1"/>
        <v>18514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7688</v>
      </c>
      <c r="D15" s="160">
        <v>15604</v>
      </c>
      <c r="E15" s="160">
        <v>20693</v>
      </c>
      <c r="F15" s="159">
        <v>11000</v>
      </c>
      <c r="G15" s="160">
        <v>16000</v>
      </c>
      <c r="H15" s="161">
        <v>20919</v>
      </c>
      <c r="I15" s="160">
        <v>17275</v>
      </c>
      <c r="J15" s="160">
        <v>17825</v>
      </c>
      <c r="K15" s="161">
        <v>18514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7060</v>
      </c>
      <c r="D16" s="148">
        <f t="shared" ref="D16:K16" si="2">SUM(D17:D23)</f>
        <v>5361</v>
      </c>
      <c r="E16" s="148">
        <f t="shared" si="2"/>
        <v>26456</v>
      </c>
      <c r="F16" s="149">
        <f t="shared" si="2"/>
        <v>13384</v>
      </c>
      <c r="G16" s="148">
        <f t="shared" si="2"/>
        <v>13384</v>
      </c>
      <c r="H16" s="150">
        <f t="shared" si="2"/>
        <v>13384</v>
      </c>
      <c r="I16" s="148">
        <f t="shared" si="2"/>
        <v>17650</v>
      </c>
      <c r="J16" s="148">
        <f t="shared" si="2"/>
        <v>14401.94</v>
      </c>
      <c r="K16" s="148">
        <f t="shared" si="2"/>
        <v>14852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7060</v>
      </c>
      <c r="D18" s="157">
        <v>4325</v>
      </c>
      <c r="E18" s="157">
        <v>26346</v>
      </c>
      <c r="F18" s="156">
        <v>12184</v>
      </c>
      <c r="G18" s="157">
        <v>13329</v>
      </c>
      <c r="H18" s="158">
        <v>13329</v>
      </c>
      <c r="I18" s="157">
        <v>16330</v>
      </c>
      <c r="J18" s="157">
        <v>13021.94</v>
      </c>
      <c r="K18" s="158">
        <v>13399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1036</v>
      </c>
      <c r="E23" s="160">
        <v>110</v>
      </c>
      <c r="F23" s="159">
        <v>1200</v>
      </c>
      <c r="G23" s="160">
        <v>55</v>
      </c>
      <c r="H23" s="161">
        <v>55</v>
      </c>
      <c r="I23" s="160">
        <v>1320</v>
      </c>
      <c r="J23" s="160">
        <v>1380</v>
      </c>
      <c r="K23" s="161">
        <v>1453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7148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272021</v>
      </c>
      <c r="D26" s="103">
        <f t="shared" ref="D26:K26" si="3">+D4+D8+D16+D24</f>
        <v>323201</v>
      </c>
      <c r="E26" s="103">
        <f t="shared" si="3"/>
        <v>424648</v>
      </c>
      <c r="F26" s="104">
        <f t="shared" si="3"/>
        <v>386431.45</v>
      </c>
      <c r="G26" s="103">
        <f t="shared" si="3"/>
        <v>448661.45</v>
      </c>
      <c r="H26" s="105">
        <f t="shared" si="3"/>
        <v>448661.45</v>
      </c>
      <c r="I26" s="103">
        <f t="shared" si="3"/>
        <v>487620</v>
      </c>
      <c r="J26" s="103">
        <f t="shared" si="3"/>
        <v>483281.21792000002</v>
      </c>
      <c r="K26" s="103">
        <f t="shared" si="3"/>
        <v>509530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149</v>
      </c>
      <c r="C4" s="157">
        <v>69411</v>
      </c>
      <c r="D4" s="157">
        <v>100387</v>
      </c>
      <c r="E4" s="157">
        <v>113669</v>
      </c>
      <c r="F4" s="152">
        <v>117706</v>
      </c>
      <c r="G4" s="153">
        <v>118206</v>
      </c>
      <c r="H4" s="154">
        <v>108394</v>
      </c>
      <c r="I4" s="157">
        <v>112757</v>
      </c>
      <c r="J4" s="157">
        <v>119333</v>
      </c>
      <c r="K4" s="157">
        <v>126532.98200000002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150</v>
      </c>
      <c r="C5" s="157">
        <v>42143</v>
      </c>
      <c r="D5" s="157">
        <v>2569</v>
      </c>
      <c r="E5" s="157">
        <v>3002</v>
      </c>
      <c r="F5" s="156">
        <v>4028</v>
      </c>
      <c r="G5" s="157">
        <v>3578</v>
      </c>
      <c r="H5" s="158">
        <v>4567</v>
      </c>
      <c r="I5" s="157">
        <v>6285</v>
      </c>
      <c r="J5" s="157">
        <v>6533.9160000000002</v>
      </c>
      <c r="K5" s="157">
        <v>6778.747464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151</v>
      </c>
      <c r="C6" s="157">
        <v>34853.599999999999</v>
      </c>
      <c r="D6" s="157">
        <v>24824</v>
      </c>
      <c r="E6" s="157">
        <v>29426</v>
      </c>
      <c r="F6" s="156">
        <v>38078</v>
      </c>
      <c r="G6" s="157">
        <v>37552</v>
      </c>
      <c r="H6" s="158">
        <v>37552</v>
      </c>
      <c r="I6" s="157">
        <v>34495</v>
      </c>
      <c r="J6" s="157">
        <v>34762</v>
      </c>
      <c r="K6" s="157">
        <v>36125.148000000001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152</v>
      </c>
      <c r="C7" s="157">
        <v>234240</v>
      </c>
      <c r="D7" s="157">
        <v>169309</v>
      </c>
      <c r="E7" s="157">
        <v>205519</v>
      </c>
      <c r="F7" s="156">
        <v>213505</v>
      </c>
      <c r="G7" s="157">
        <v>217705</v>
      </c>
      <c r="H7" s="158">
        <v>215961</v>
      </c>
      <c r="I7" s="157">
        <v>255329</v>
      </c>
      <c r="J7" s="157">
        <v>260100</v>
      </c>
      <c r="K7" s="157">
        <v>279731.13400000002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153</v>
      </c>
      <c r="C8" s="157">
        <v>44403</v>
      </c>
      <c r="D8" s="157">
        <v>134428</v>
      </c>
      <c r="E8" s="157">
        <v>143454</v>
      </c>
      <c r="F8" s="156">
        <v>155787</v>
      </c>
      <c r="G8" s="157">
        <v>162760</v>
      </c>
      <c r="H8" s="158">
        <v>167368</v>
      </c>
      <c r="I8" s="157">
        <v>151727</v>
      </c>
      <c r="J8" s="157">
        <v>169658</v>
      </c>
      <c r="K8" s="157">
        <v>173308.446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154</v>
      </c>
      <c r="C9" s="157">
        <v>383490</v>
      </c>
      <c r="D9" s="157">
        <v>477525</v>
      </c>
      <c r="E9" s="157">
        <v>480511</v>
      </c>
      <c r="F9" s="156">
        <v>464068</v>
      </c>
      <c r="G9" s="157">
        <v>546768</v>
      </c>
      <c r="H9" s="158">
        <v>544552</v>
      </c>
      <c r="I9" s="157">
        <v>531499</v>
      </c>
      <c r="J9" s="157">
        <v>560595</v>
      </c>
      <c r="K9" s="157">
        <v>590631.20000000007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71" t="s">
        <v>155</v>
      </c>
      <c r="C10" s="157">
        <v>57550</v>
      </c>
      <c r="D10" s="157">
        <v>50715</v>
      </c>
      <c r="E10" s="157">
        <v>64954</v>
      </c>
      <c r="F10" s="156">
        <v>69285</v>
      </c>
      <c r="G10" s="157">
        <v>78285</v>
      </c>
      <c r="H10" s="158">
        <v>77933</v>
      </c>
      <c r="I10" s="157">
        <v>80920</v>
      </c>
      <c r="J10" s="157">
        <v>85881.221999999994</v>
      </c>
      <c r="K10" s="157">
        <v>90518.303988</v>
      </c>
      <c r="Z10" s="163">
        <f t="shared" si="0"/>
        <v>1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866090.6</v>
      </c>
      <c r="D19" s="103">
        <f t="shared" ref="D19:K19" si="1">SUM(D4:D18)</f>
        <v>959757</v>
      </c>
      <c r="E19" s="103">
        <f t="shared" si="1"/>
        <v>1040535</v>
      </c>
      <c r="F19" s="104">
        <f t="shared" si="1"/>
        <v>1062457</v>
      </c>
      <c r="G19" s="103">
        <f t="shared" si="1"/>
        <v>1164854</v>
      </c>
      <c r="H19" s="105">
        <f t="shared" si="1"/>
        <v>1156327</v>
      </c>
      <c r="I19" s="103">
        <f t="shared" si="1"/>
        <v>1173012</v>
      </c>
      <c r="J19" s="103">
        <f t="shared" si="1"/>
        <v>1236863.138</v>
      </c>
      <c r="K19" s="103">
        <f t="shared" si="1"/>
        <v>1303625.9614519998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511869</v>
      </c>
      <c r="D4" s="148">
        <f t="shared" ref="D4:K4" si="0">SUM(D5:D7)</f>
        <v>536100</v>
      </c>
      <c r="E4" s="148">
        <f t="shared" si="0"/>
        <v>634553</v>
      </c>
      <c r="F4" s="149">
        <f t="shared" si="0"/>
        <v>841398</v>
      </c>
      <c r="G4" s="148">
        <f t="shared" si="0"/>
        <v>709328</v>
      </c>
      <c r="H4" s="150">
        <f t="shared" si="0"/>
        <v>700789</v>
      </c>
      <c r="I4" s="148">
        <f t="shared" si="0"/>
        <v>702493</v>
      </c>
      <c r="J4" s="148">
        <f t="shared" si="0"/>
        <v>754031.13800000004</v>
      </c>
      <c r="K4" s="148">
        <f t="shared" si="0"/>
        <v>790045.21945199999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237776</v>
      </c>
      <c r="D5" s="153">
        <v>254124</v>
      </c>
      <c r="E5" s="153">
        <v>282159</v>
      </c>
      <c r="F5" s="152">
        <v>296279</v>
      </c>
      <c r="G5" s="153">
        <v>303279</v>
      </c>
      <c r="H5" s="154">
        <v>294740</v>
      </c>
      <c r="I5" s="153">
        <v>311858</v>
      </c>
      <c r="J5" s="153">
        <v>347909.26199999999</v>
      </c>
      <c r="K5" s="154">
        <v>366658.70014800003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274093</v>
      </c>
      <c r="D6" s="157">
        <v>281976</v>
      </c>
      <c r="E6" s="157">
        <v>352394</v>
      </c>
      <c r="F6" s="156">
        <v>545119</v>
      </c>
      <c r="G6" s="157">
        <v>406049</v>
      </c>
      <c r="H6" s="158">
        <v>406049</v>
      </c>
      <c r="I6" s="157">
        <v>390635</v>
      </c>
      <c r="J6" s="157">
        <v>406121.87599999999</v>
      </c>
      <c r="K6" s="158">
        <v>423386.51930400002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169668</v>
      </c>
      <c r="D8" s="148">
        <f t="shared" ref="D8:K8" si="1">SUM(D9:D15)</f>
        <v>220921</v>
      </c>
      <c r="E8" s="148">
        <f t="shared" si="1"/>
        <v>191284</v>
      </c>
      <c r="F8" s="149">
        <f t="shared" si="1"/>
        <v>0</v>
      </c>
      <c r="G8" s="148">
        <f t="shared" si="1"/>
        <v>197893</v>
      </c>
      <c r="H8" s="150">
        <f t="shared" si="1"/>
        <v>197905</v>
      </c>
      <c r="I8" s="148">
        <f t="shared" si="1"/>
        <v>209003</v>
      </c>
      <c r="J8" s="148">
        <f t="shared" si="1"/>
        <v>217950</v>
      </c>
      <c r="K8" s="148">
        <f t="shared" si="1"/>
        <v>229502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167441</v>
      </c>
      <c r="D9" s="153">
        <v>220921</v>
      </c>
      <c r="E9" s="153">
        <v>191152</v>
      </c>
      <c r="F9" s="152">
        <v>0</v>
      </c>
      <c r="G9" s="153">
        <v>197843</v>
      </c>
      <c r="H9" s="154">
        <v>197843</v>
      </c>
      <c r="I9" s="153">
        <v>209003</v>
      </c>
      <c r="J9" s="153">
        <v>217950</v>
      </c>
      <c r="K9" s="154">
        <v>229502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2227</v>
      </c>
      <c r="D15" s="160">
        <v>0</v>
      </c>
      <c r="E15" s="160">
        <v>132</v>
      </c>
      <c r="F15" s="159">
        <v>0</v>
      </c>
      <c r="G15" s="160">
        <v>50</v>
      </c>
      <c r="H15" s="161">
        <v>62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184553.60000000001</v>
      </c>
      <c r="D16" s="148">
        <f t="shared" ref="D16:K16" si="2">SUM(D17:D23)</f>
        <v>176911</v>
      </c>
      <c r="E16" s="148">
        <f t="shared" si="2"/>
        <v>209980</v>
      </c>
      <c r="F16" s="149">
        <f t="shared" si="2"/>
        <v>221059</v>
      </c>
      <c r="G16" s="148">
        <f t="shared" si="2"/>
        <v>257633</v>
      </c>
      <c r="H16" s="150">
        <f t="shared" si="2"/>
        <v>257633</v>
      </c>
      <c r="I16" s="148">
        <f t="shared" si="2"/>
        <v>261516</v>
      </c>
      <c r="J16" s="148">
        <f t="shared" si="2"/>
        <v>264882</v>
      </c>
      <c r="K16" s="148">
        <f t="shared" si="2"/>
        <v>284078.76</v>
      </c>
    </row>
    <row r="17" spans="1:11" s="18" customFormat="1" ht="12.75" customHeight="1" x14ac:dyDescent="0.2">
      <c r="A17" s="70"/>
      <c r="B17" s="114" t="s">
        <v>105</v>
      </c>
      <c r="C17" s="152">
        <v>184553.60000000001</v>
      </c>
      <c r="D17" s="153">
        <v>162693</v>
      </c>
      <c r="E17" s="153">
        <v>204320</v>
      </c>
      <c r="F17" s="152">
        <v>212720</v>
      </c>
      <c r="G17" s="153">
        <v>254720</v>
      </c>
      <c r="H17" s="154">
        <v>254720</v>
      </c>
      <c r="I17" s="153">
        <v>252853</v>
      </c>
      <c r="J17" s="153">
        <v>255523</v>
      </c>
      <c r="K17" s="154">
        <v>274288.88800000004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14218</v>
      </c>
      <c r="E18" s="157">
        <v>1143</v>
      </c>
      <c r="F18" s="156">
        <v>8339</v>
      </c>
      <c r="G18" s="157">
        <v>2913</v>
      </c>
      <c r="H18" s="158">
        <v>2913</v>
      </c>
      <c r="I18" s="157">
        <v>8663</v>
      </c>
      <c r="J18" s="157">
        <v>9359</v>
      </c>
      <c r="K18" s="158">
        <v>9789.8720000000012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4517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25825</v>
      </c>
      <c r="E24" s="148">
        <v>4718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866090.6</v>
      </c>
      <c r="D26" s="103">
        <f t="shared" ref="D26:K26" si="3">+D4+D8+D16+D24</f>
        <v>959757</v>
      </c>
      <c r="E26" s="103">
        <f t="shared" si="3"/>
        <v>1040535</v>
      </c>
      <c r="F26" s="104">
        <f t="shared" si="3"/>
        <v>1062457</v>
      </c>
      <c r="G26" s="103">
        <f t="shared" si="3"/>
        <v>1164854</v>
      </c>
      <c r="H26" s="105">
        <f t="shared" si="3"/>
        <v>1156327</v>
      </c>
      <c r="I26" s="103">
        <f t="shared" si="3"/>
        <v>1173012</v>
      </c>
      <c r="J26" s="103">
        <f t="shared" si="3"/>
        <v>1236863.138</v>
      </c>
      <c r="K26" s="103">
        <f t="shared" si="3"/>
        <v>1303625.979452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156</v>
      </c>
      <c r="C4" s="157">
        <v>80383</v>
      </c>
      <c r="D4" s="157">
        <v>66186</v>
      </c>
      <c r="E4" s="157">
        <v>60599</v>
      </c>
      <c r="F4" s="152">
        <v>37925</v>
      </c>
      <c r="G4" s="153">
        <v>13880</v>
      </c>
      <c r="H4" s="154">
        <v>15369</v>
      </c>
      <c r="I4" s="157">
        <v>11723</v>
      </c>
      <c r="J4" s="157">
        <v>13130</v>
      </c>
      <c r="K4" s="157">
        <v>13854.776000000002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157</v>
      </c>
      <c r="C5" s="157">
        <v>16204</v>
      </c>
      <c r="D5" s="157">
        <v>42898</v>
      </c>
      <c r="E5" s="157">
        <v>35878</v>
      </c>
      <c r="F5" s="156">
        <v>41010</v>
      </c>
      <c r="G5" s="157">
        <v>41608</v>
      </c>
      <c r="H5" s="158">
        <v>41956</v>
      </c>
      <c r="I5" s="157">
        <v>34451</v>
      </c>
      <c r="J5" s="157">
        <v>37029.464</v>
      </c>
      <c r="K5" s="157">
        <v>39095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158</v>
      </c>
      <c r="C6" s="157">
        <v>34372</v>
      </c>
      <c r="D6" s="157">
        <v>15883</v>
      </c>
      <c r="E6" s="157">
        <v>23278</v>
      </c>
      <c r="F6" s="156">
        <v>36832</v>
      </c>
      <c r="G6" s="157">
        <v>36761</v>
      </c>
      <c r="H6" s="158">
        <v>37759</v>
      </c>
      <c r="I6" s="157">
        <v>38549</v>
      </c>
      <c r="J6" s="157">
        <v>35838.252</v>
      </c>
      <c r="K6" s="157">
        <v>37824.899608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159</v>
      </c>
      <c r="C7" s="157">
        <v>714438</v>
      </c>
      <c r="D7" s="157">
        <v>755552</v>
      </c>
      <c r="E7" s="157">
        <v>584935</v>
      </c>
      <c r="F7" s="156">
        <v>656412</v>
      </c>
      <c r="G7" s="157">
        <v>568136</v>
      </c>
      <c r="H7" s="158">
        <v>580708</v>
      </c>
      <c r="I7" s="157">
        <v>664545.58000000007</v>
      </c>
      <c r="J7" s="157">
        <v>738449</v>
      </c>
      <c r="K7" s="157">
        <v>696462.17400000012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153</v>
      </c>
      <c r="C8" s="157">
        <v>727913</v>
      </c>
      <c r="D8" s="157">
        <v>863648</v>
      </c>
      <c r="E8" s="157">
        <v>1140595</v>
      </c>
      <c r="F8" s="156">
        <v>915273</v>
      </c>
      <c r="G8" s="157">
        <v>1103814</v>
      </c>
      <c r="H8" s="158">
        <v>1074770.976</v>
      </c>
      <c r="I8" s="157">
        <v>1009246</v>
      </c>
      <c r="J8" s="157">
        <v>838141</v>
      </c>
      <c r="K8" s="157">
        <v>923209.82400000002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160</v>
      </c>
      <c r="C9" s="157">
        <v>84883</v>
      </c>
      <c r="D9" s="157">
        <v>79294</v>
      </c>
      <c r="E9" s="157">
        <v>100326</v>
      </c>
      <c r="F9" s="156">
        <v>132686</v>
      </c>
      <c r="G9" s="157">
        <v>126865</v>
      </c>
      <c r="H9" s="158">
        <v>130327</v>
      </c>
      <c r="I9" s="157">
        <v>128597.394</v>
      </c>
      <c r="J9" s="157">
        <v>137284</v>
      </c>
      <c r="K9" s="157">
        <v>144886.122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1658193</v>
      </c>
      <c r="D19" s="103">
        <f t="shared" ref="D19:K19" si="1">SUM(D4:D18)</f>
        <v>1823461</v>
      </c>
      <c r="E19" s="103">
        <f t="shared" si="1"/>
        <v>1945611</v>
      </c>
      <c r="F19" s="104">
        <f t="shared" si="1"/>
        <v>1820138</v>
      </c>
      <c r="G19" s="103">
        <f t="shared" si="1"/>
        <v>1891064</v>
      </c>
      <c r="H19" s="105">
        <f t="shared" si="1"/>
        <v>1880889.976</v>
      </c>
      <c r="I19" s="103">
        <f t="shared" si="1"/>
        <v>1887111.9740000002</v>
      </c>
      <c r="J19" s="103">
        <f t="shared" si="1"/>
        <v>1799871.716</v>
      </c>
      <c r="K19" s="103">
        <f t="shared" si="1"/>
        <v>1855332.7956080001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1042511</v>
      </c>
      <c r="D4" s="148">
        <f t="shared" ref="D4:K4" si="0">SUM(D5:D7)</f>
        <v>1152595</v>
      </c>
      <c r="E4" s="148">
        <f t="shared" si="0"/>
        <v>1496960</v>
      </c>
      <c r="F4" s="149">
        <f t="shared" si="0"/>
        <v>1318428</v>
      </c>
      <c r="G4" s="148">
        <f t="shared" si="0"/>
        <v>1447066</v>
      </c>
      <c r="H4" s="150">
        <f t="shared" si="0"/>
        <v>1435100.976</v>
      </c>
      <c r="I4" s="148">
        <f t="shared" si="0"/>
        <v>1353124.9739999999</v>
      </c>
      <c r="J4" s="148">
        <f t="shared" si="0"/>
        <v>1198981.716</v>
      </c>
      <c r="K4" s="148">
        <f t="shared" si="0"/>
        <v>1246971.5396080001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226562</v>
      </c>
      <c r="D5" s="153">
        <v>246583</v>
      </c>
      <c r="E5" s="153">
        <v>263243</v>
      </c>
      <c r="F5" s="152">
        <v>276311</v>
      </c>
      <c r="G5" s="153">
        <v>303829</v>
      </c>
      <c r="H5" s="154">
        <v>291919</v>
      </c>
      <c r="I5" s="153">
        <v>330393.97400000005</v>
      </c>
      <c r="J5" s="153">
        <v>340840.73200000002</v>
      </c>
      <c r="K5" s="154">
        <v>359192.11505999998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815949</v>
      </c>
      <c r="D6" s="157">
        <v>906012</v>
      </c>
      <c r="E6" s="157">
        <v>1233717</v>
      </c>
      <c r="F6" s="156">
        <v>1042117</v>
      </c>
      <c r="G6" s="157">
        <v>1143237</v>
      </c>
      <c r="H6" s="158">
        <v>1143181.976</v>
      </c>
      <c r="I6" s="157">
        <v>1022731</v>
      </c>
      <c r="J6" s="157">
        <v>858140.98399999994</v>
      </c>
      <c r="K6" s="158">
        <v>887779.4245480001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9675</v>
      </c>
      <c r="D8" s="148">
        <f t="shared" ref="D8:K8" si="1">SUM(D9:D15)</f>
        <v>4869</v>
      </c>
      <c r="E8" s="148">
        <f t="shared" si="1"/>
        <v>4804</v>
      </c>
      <c r="F8" s="149">
        <f t="shared" si="1"/>
        <v>5080</v>
      </c>
      <c r="G8" s="148">
        <f t="shared" si="1"/>
        <v>6270</v>
      </c>
      <c r="H8" s="150">
        <f t="shared" si="1"/>
        <v>8053</v>
      </c>
      <c r="I8" s="148">
        <f t="shared" si="1"/>
        <v>5385</v>
      </c>
      <c r="J8" s="148">
        <f t="shared" si="1"/>
        <v>5633</v>
      </c>
      <c r="K8" s="148">
        <f t="shared" si="1"/>
        <v>5937.1820000000007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4759</v>
      </c>
      <c r="F9" s="152">
        <v>5080</v>
      </c>
      <c r="G9" s="153">
        <v>3350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1532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8143</v>
      </c>
      <c r="D15" s="160">
        <v>4869</v>
      </c>
      <c r="E15" s="160">
        <v>45</v>
      </c>
      <c r="F15" s="159">
        <v>0</v>
      </c>
      <c r="G15" s="160">
        <v>2920</v>
      </c>
      <c r="H15" s="161">
        <v>8053</v>
      </c>
      <c r="I15" s="160">
        <v>5385</v>
      </c>
      <c r="J15" s="160">
        <v>5633</v>
      </c>
      <c r="K15" s="161">
        <v>5937.1820000000007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606007</v>
      </c>
      <c r="D16" s="148">
        <f t="shared" ref="D16:K16" si="2">SUM(D17:D23)</f>
        <v>665997</v>
      </c>
      <c r="E16" s="148">
        <f t="shared" si="2"/>
        <v>443847</v>
      </c>
      <c r="F16" s="149">
        <f t="shared" si="2"/>
        <v>496630</v>
      </c>
      <c r="G16" s="148">
        <f t="shared" si="2"/>
        <v>437728</v>
      </c>
      <c r="H16" s="150">
        <f t="shared" si="2"/>
        <v>437736</v>
      </c>
      <c r="I16" s="148">
        <f t="shared" si="2"/>
        <v>528602</v>
      </c>
      <c r="J16" s="148">
        <f t="shared" si="2"/>
        <v>595257</v>
      </c>
      <c r="K16" s="148">
        <f t="shared" si="2"/>
        <v>602424.07400000002</v>
      </c>
    </row>
    <row r="17" spans="1:11" s="18" customFormat="1" ht="12.75" customHeight="1" x14ac:dyDescent="0.2">
      <c r="A17" s="70"/>
      <c r="B17" s="114" t="s">
        <v>105</v>
      </c>
      <c r="C17" s="152">
        <v>550316</v>
      </c>
      <c r="D17" s="153">
        <v>616105</v>
      </c>
      <c r="E17" s="153">
        <v>401852</v>
      </c>
      <c r="F17" s="152">
        <v>434458</v>
      </c>
      <c r="G17" s="153">
        <v>375016</v>
      </c>
      <c r="H17" s="154">
        <v>374679</v>
      </c>
      <c r="I17" s="153">
        <v>477110</v>
      </c>
      <c r="J17" s="153">
        <v>568377</v>
      </c>
      <c r="K17" s="154">
        <v>574088.96200000006</v>
      </c>
    </row>
    <row r="18" spans="1:11" s="18" customFormat="1" ht="12.75" customHeight="1" x14ac:dyDescent="0.2">
      <c r="A18" s="70"/>
      <c r="B18" s="114" t="s">
        <v>108</v>
      </c>
      <c r="C18" s="156">
        <v>53891</v>
      </c>
      <c r="D18" s="157">
        <v>49892</v>
      </c>
      <c r="E18" s="157">
        <v>41995</v>
      </c>
      <c r="F18" s="156">
        <v>62172</v>
      </c>
      <c r="G18" s="157">
        <v>62712</v>
      </c>
      <c r="H18" s="158">
        <v>63057</v>
      </c>
      <c r="I18" s="157">
        <v>51492</v>
      </c>
      <c r="J18" s="157">
        <v>26880</v>
      </c>
      <c r="K18" s="158">
        <v>28335.112000000001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1800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1658193</v>
      </c>
      <c r="D26" s="103">
        <f t="shared" ref="D26:K26" si="3">+D4+D8+D16+D24</f>
        <v>1823461</v>
      </c>
      <c r="E26" s="103">
        <f t="shared" si="3"/>
        <v>1945611</v>
      </c>
      <c r="F26" s="104">
        <f t="shared" si="3"/>
        <v>1820138</v>
      </c>
      <c r="G26" s="103">
        <f t="shared" si="3"/>
        <v>1891064</v>
      </c>
      <c r="H26" s="105">
        <f t="shared" si="3"/>
        <v>1880889.976</v>
      </c>
      <c r="I26" s="103">
        <f t="shared" si="3"/>
        <v>1887111.9739999999</v>
      </c>
      <c r="J26" s="103">
        <f t="shared" si="3"/>
        <v>1799871.716</v>
      </c>
      <c r="K26" s="103">
        <f t="shared" si="3"/>
        <v>1855332.7956080001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2014-05-28T13:59:10Z</dcterms:created>
  <dcterms:modified xsi:type="dcterms:W3CDTF">2014-05-30T07:52:13Z</dcterms:modified>
</cp:coreProperties>
</file>